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205" tabRatio="820" activeTab="10"/>
  </bookViews>
  <sheets>
    <sheet name="I.1" sheetId="1" r:id="rId1"/>
    <sheet name="I.2" sheetId="2" r:id="rId2"/>
    <sheet name="I.2(2)" sheetId="3" r:id="rId3"/>
    <sheet name="II" sheetId="4" r:id="rId4"/>
    <sheet name="II (2)" sheetId="5" r:id="rId5"/>
    <sheet name="III.1" sheetId="6" r:id="rId6"/>
    <sheet name="III.2" sheetId="7" r:id="rId7"/>
    <sheet name="IV" sheetId="8" r:id="rId8"/>
    <sheet name="V.1" sheetId="9" r:id="rId9"/>
    <sheet name="V.2" sheetId="10" r:id="rId10"/>
    <sheet name="V.2 (2)" sheetId="11" r:id="rId11"/>
    <sheet name="V.3" sheetId="12" r:id="rId12"/>
    <sheet name="V.3 (2)" sheetId="13" r:id="rId13"/>
    <sheet name="VI" sheetId="14" r:id="rId14"/>
    <sheet name="VI (2)" sheetId="15" r:id="rId15"/>
    <sheet name="TT" sheetId="16" r:id="rId16"/>
    <sheet name="TT (2)" sheetId="17" r:id="rId17"/>
    <sheet name="TONG HOP" sheetId="18" r:id="rId18"/>
    <sheet name="TL1" sheetId="19" r:id="rId19"/>
    <sheet name="TIEU LUAN" sheetId="20" r:id="rId20"/>
    <sheet name="THI ĐC" sheetId="21" r:id="rId21"/>
    <sheet name="KĐĐK" sheetId="22" r:id="rId22"/>
  </sheets>
  <definedNames>
    <definedName name="_xlnm.Print_Titles" localSheetId="0">'I.1'!$10:$10</definedName>
    <definedName name="_xlnm.Print_Titles" localSheetId="1">'I.2'!$10:$11</definedName>
    <definedName name="_xlnm.Print_Titles" localSheetId="2">'I.2(2)'!$10:$10</definedName>
    <definedName name="_xlnm.Print_Titles" localSheetId="3">'II'!$10:$11</definedName>
    <definedName name="_xlnm.Print_Titles" localSheetId="4">'II (2)'!$10:$10</definedName>
    <definedName name="_xlnm.Print_Titles" localSheetId="5">'III.1'!$10:$10</definedName>
    <definedName name="_xlnm.Print_Titles" localSheetId="6">'III.2'!$10:$10</definedName>
    <definedName name="_xlnm.Print_Titles" localSheetId="7">'IV'!$10:$10</definedName>
    <definedName name="_xlnm.Print_Titles" localSheetId="21">'KĐĐK'!$8:$8</definedName>
    <definedName name="_xlnm.Print_Titles" localSheetId="20">'THI ĐC'!$7:$7</definedName>
    <definedName name="_xlnm.Print_Titles" localSheetId="19">'TIEU LUAN'!$8:$8</definedName>
    <definedName name="_xlnm.Print_Titles" localSheetId="18">'TL1'!$8:$8</definedName>
    <definedName name="_xlnm.Print_Titles" localSheetId="17">'TONG HOP'!$8:$8</definedName>
    <definedName name="_xlnm.Print_Titles" localSheetId="15">'TT'!$8:$8</definedName>
    <definedName name="_xlnm.Print_Titles" localSheetId="16">'TT (2)'!$8:$8</definedName>
    <definedName name="_xlnm.Print_Titles" localSheetId="8">'V.1'!$10:$10</definedName>
    <definedName name="_xlnm.Print_Titles" localSheetId="9">'V.2'!$10:$10</definedName>
    <definedName name="_xlnm.Print_Titles" localSheetId="10">'V.2 (2)'!$10:$10</definedName>
    <definedName name="_xlnm.Print_Titles" localSheetId="11">'V.3'!$10:$10</definedName>
    <definedName name="_xlnm.Print_Titles" localSheetId="12">'V.3 (2)'!$10:$10</definedName>
    <definedName name="_xlnm.Print_Titles" localSheetId="13">'VI'!$10:$10</definedName>
    <definedName name="_xlnm.Print_Titles" localSheetId="14">'VI (2)'!$10:$10</definedName>
  </definedNames>
  <calcPr fullCalcOnLoad="1"/>
</workbook>
</file>

<file path=xl/sharedStrings.xml><?xml version="1.0" encoding="utf-8"?>
<sst xmlns="http://schemas.openxmlformats.org/spreadsheetml/2006/main" count="3027" uniqueCount="660">
  <si>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</si>
  <si>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</si>
  <si>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</si>
  <si>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</si>
  <si>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</si>
  <si>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LỚP TCLLCT -HC B111</t>
  </si>
  <si>
    <t>Ngày thi: 05/4/2017</t>
  </si>
  <si>
    <t>STT</t>
  </si>
  <si>
    <t>HỌ VÀ TÊN</t>
  </si>
  <si>
    <t>NĂM SINH</t>
  </si>
  <si>
    <t>GHI CHÚ</t>
  </si>
  <si>
    <t xml:space="preserve">Võ Thị Thúy </t>
  </si>
  <si>
    <t>An</t>
  </si>
  <si>
    <t xml:space="preserve">Nguyễn Tuấn </t>
  </si>
  <si>
    <t>Anh</t>
  </si>
  <si>
    <t xml:space="preserve">Bạch Việt </t>
  </si>
  <si>
    <t xml:space="preserve">Huỳnh Trung </t>
  </si>
  <si>
    <t>Cang</t>
  </si>
  <si>
    <t xml:space="preserve">Nguyễn Thị Mỹ </t>
  </si>
  <si>
    <t>Chi</t>
  </si>
  <si>
    <t xml:space="preserve">Nguyễn Thị Thu </t>
  </si>
  <si>
    <t>Cúc</t>
  </si>
  <si>
    <t xml:space="preserve">Nguyễn Thành </t>
  </si>
  <si>
    <t>Đó</t>
  </si>
  <si>
    <t xml:space="preserve">Lê Như </t>
  </si>
  <si>
    <t>Đức</t>
  </si>
  <si>
    <t xml:space="preserve">Dương Chí </t>
  </si>
  <si>
    <t>Dũng</t>
  </si>
  <si>
    <t xml:space="preserve">Trịnh Văn Ví </t>
  </si>
  <si>
    <t>Em</t>
  </si>
  <si>
    <t xml:space="preserve">Lê Thị Hà </t>
  </si>
  <si>
    <t>Giang</t>
  </si>
  <si>
    <t xml:space="preserve">Phan Thị Kim </t>
  </si>
  <si>
    <t>Hai</t>
  </si>
  <si>
    <t xml:space="preserve">Bùi Ngọc </t>
  </si>
  <si>
    <t>Hân</t>
  </si>
  <si>
    <t xml:space="preserve">Nguyễn Thanh </t>
  </si>
  <si>
    <t>Hiệp</t>
  </si>
  <si>
    <t xml:space="preserve">Tăng Văn </t>
  </si>
  <si>
    <t>Hiếu</t>
  </si>
  <si>
    <t xml:space="preserve">Trần Văn </t>
  </si>
  <si>
    <t>Hiểu</t>
  </si>
  <si>
    <t xml:space="preserve">Lê Phước </t>
  </si>
  <si>
    <t>Hòa</t>
  </si>
  <si>
    <t xml:space="preserve">Võ Thị Kim </t>
  </si>
  <si>
    <t>Hoàn</t>
  </si>
  <si>
    <t xml:space="preserve">Nguyễn Minh </t>
  </si>
  <si>
    <t>Hoàng</t>
  </si>
  <si>
    <t xml:space="preserve">Võ Minh </t>
  </si>
  <si>
    <t xml:space="preserve">Nguyễn Huy </t>
  </si>
  <si>
    <t xml:space="preserve">Trương Thị Thu </t>
  </si>
  <si>
    <t>Hồng</t>
  </si>
  <si>
    <t xml:space="preserve">Võ Thị Cẩm </t>
  </si>
  <si>
    <t>Hường</t>
  </si>
  <si>
    <t xml:space="preserve">Nguyễn Nhật </t>
  </si>
  <si>
    <t>Huy</t>
  </si>
  <si>
    <t xml:space="preserve">Nguyễn Ngọc Mộng </t>
  </si>
  <si>
    <t>Kha</t>
  </si>
  <si>
    <t xml:space="preserve">Nguyễn Thị </t>
  </si>
  <si>
    <t>Khanh</t>
  </si>
  <si>
    <t xml:space="preserve">Phạm Trầm An </t>
  </si>
  <si>
    <t>Khương</t>
  </si>
  <si>
    <t xml:space="preserve">Lâm Thụy Hồng </t>
  </si>
  <si>
    <t>Liên</t>
  </si>
  <si>
    <t xml:space="preserve">Nguyễn Khắc </t>
  </si>
  <si>
    <t>Linh</t>
  </si>
  <si>
    <t xml:space="preserve">Cao Văn </t>
  </si>
  <si>
    <t xml:space="preserve">Trần Thế </t>
  </si>
  <si>
    <t>Lộc</t>
  </si>
  <si>
    <t xml:space="preserve">Đặng Thế </t>
  </si>
  <si>
    <t>Lực</t>
  </si>
  <si>
    <t xml:space="preserve">Trương Hữu </t>
  </si>
  <si>
    <t>Nghĩa</t>
  </si>
  <si>
    <t xml:space="preserve">Hồ Thái </t>
  </si>
  <si>
    <t>Phong</t>
  </si>
  <si>
    <t xml:space="preserve">Mạc Văn </t>
  </si>
  <si>
    <t>Quảng</t>
  </si>
  <si>
    <t xml:space="preserve">Trần Quốc </t>
  </si>
  <si>
    <t xml:space="preserve">Phạm Phú </t>
  </si>
  <si>
    <t>Quốc</t>
  </si>
  <si>
    <t xml:space="preserve">Bùi Trung </t>
  </si>
  <si>
    <t>Quý</t>
  </si>
  <si>
    <t xml:space="preserve">Ngô Phước </t>
  </si>
  <si>
    <t>Sang</t>
  </si>
  <si>
    <t xml:space="preserve">Lê Văn </t>
  </si>
  <si>
    <t>Sanh</t>
  </si>
  <si>
    <t>Tâm</t>
  </si>
  <si>
    <t xml:space="preserve">Nguyễn Ngọc </t>
  </si>
  <si>
    <t>Tân</t>
  </si>
  <si>
    <t xml:space="preserve">Lâm Thành </t>
  </si>
  <si>
    <t>Tấn</t>
  </si>
  <si>
    <t xml:space="preserve">Nguyễn Sỹ </t>
  </si>
  <si>
    <t xml:space="preserve">Trương Minh </t>
  </si>
  <si>
    <t>Thành</t>
  </si>
  <si>
    <t xml:space="preserve">Chau Chanh </t>
  </si>
  <si>
    <t>Thay</t>
  </si>
  <si>
    <t xml:space="preserve">Nguyễn Văn </t>
  </si>
  <si>
    <t>Thủ</t>
  </si>
  <si>
    <t>Thuận</t>
  </si>
  <si>
    <t xml:space="preserve">Lê Thị Bé </t>
  </si>
  <si>
    <t>Thùy</t>
  </si>
  <si>
    <t xml:space="preserve">Huỳnh </t>
  </si>
  <si>
    <t>Thụy</t>
  </si>
  <si>
    <t>Tiến</t>
  </si>
  <si>
    <t xml:space="preserve">Thái Công Thanh </t>
  </si>
  <si>
    <t>Trà</t>
  </si>
  <si>
    <t xml:space="preserve">Võ Thanh </t>
  </si>
  <si>
    <t>Tuấn</t>
  </si>
  <si>
    <t xml:space="preserve">Huỳnh Văn </t>
  </si>
  <si>
    <t>Tùng</t>
  </si>
  <si>
    <t xml:space="preserve">Nguyễn Đặng Bách </t>
  </si>
  <si>
    <t xml:space="preserve">Nguyễn Phi </t>
  </si>
  <si>
    <t xml:space="preserve">Trần Thị Ánh </t>
  </si>
  <si>
    <t>Tuyết</t>
  </si>
  <si>
    <t xml:space="preserve">Huỳnh Phi </t>
  </si>
  <si>
    <t>Vân</t>
  </si>
  <si>
    <t xml:space="preserve">Nguyễn Thị Thúy </t>
  </si>
  <si>
    <t xml:space="preserve">Nguyễn Lưu </t>
  </si>
  <si>
    <t>Vinh</t>
  </si>
  <si>
    <t xml:space="preserve">Đặng Hùng </t>
  </si>
  <si>
    <t>Vũ</t>
  </si>
  <si>
    <t xml:space="preserve">Khưu Đình Dĩnh </t>
  </si>
  <si>
    <t>Xuyên</t>
  </si>
  <si>
    <t xml:space="preserve">Trần Thúy </t>
  </si>
  <si>
    <t>Yến</t>
  </si>
  <si>
    <t>DANH SÁCH ĐIỂM THI HẾT HỌC PHẦN</t>
  </si>
  <si>
    <r>
      <t xml:space="preserve">Phần: </t>
    </r>
    <r>
      <rPr>
        <b/>
        <i/>
        <sz val="14"/>
        <rFont val="Times New Roman"/>
        <family val="1"/>
      </rPr>
      <t>I.1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của chủ nghĩa Mác - Lênin, TTHCM</t>
    </r>
  </si>
  <si>
    <t>ĐIỂM</t>
  </si>
  <si>
    <t>SỐ PHÁCH</t>
  </si>
  <si>
    <t>B66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</si>
  <si>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</si>
  <si>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</si>
  <si>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</si>
  <si>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</si>
  <si>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</si>
  <si>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</si>
  <si>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</si>
  <si>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</si>
  <si>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</si>
  <si>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</si>
  <si>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</si>
  <si>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</si>
  <si>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B53</t>
  </si>
  <si>
    <t>B31</t>
  </si>
  <si>
    <t>B30</t>
  </si>
  <si>
    <t>B39</t>
  </si>
  <si>
    <t>B10</t>
  </si>
  <si>
    <t>B9</t>
  </si>
  <si>
    <t>B32</t>
  </si>
  <si>
    <t>B33</t>
  </si>
  <si>
    <t>B34</t>
  </si>
  <si>
    <t>B35</t>
  </si>
  <si>
    <t>B36</t>
  </si>
  <si>
    <t>B37</t>
  </si>
  <si>
    <t>B38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</si>
  <si>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</si>
  <si>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</si>
  <si>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</si>
  <si>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</si>
  <si>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</si>
  <si>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</si>
  <si>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</si>
  <si>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</si>
  <si>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</si>
  <si>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</si>
  <si>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</si>
  <si>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</si>
  <si>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</si>
  <si>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</si>
  <si>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</si>
  <si>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</si>
  <si>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</si>
  <si>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</si>
  <si>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</si>
  <si>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</si>
  <si>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</si>
  <si>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</si>
  <si>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</si>
  <si>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</si>
  <si>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</si>
  <si>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</si>
  <si>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</si>
  <si>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</si>
  <si>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</si>
  <si>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</si>
  <si>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</si>
  <si>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</si>
  <si>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B8</t>
  </si>
  <si>
    <t>B7</t>
  </si>
  <si>
    <t>B1</t>
  </si>
  <si>
    <t>B2</t>
  </si>
  <si>
    <t>B3</t>
  </si>
  <si>
    <t>B4</t>
  </si>
  <si>
    <t>B5</t>
  </si>
  <si>
    <t>B6</t>
  </si>
  <si>
    <t xml:space="preserve"> * Tổng số bài thi:    </t>
  </si>
  <si>
    <t xml:space="preserve"> - Số bài đạt: </t>
  </si>
  <si>
    <t xml:space="preserve"> - Số không đạt: </t>
  </si>
  <si>
    <t xml:space="preserve">     LẬP BẢNG        TRƯỞNG PHÒNG      TRƯỞNG KHOA              KT. HIỆU TRƯỞNG</t>
  </si>
  <si>
    <t>Phạm Thị Ngọc Hân     Tô Hữu Trí             Dương Xuân Dũng             TS. Trần Văn Hiển</t>
  </si>
  <si>
    <t xml:space="preserve">   P. HIỆU TRƯỞNG</t>
  </si>
  <si>
    <r>
      <t xml:space="preserve">Phần: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của tư tưởng Hồ Chí Minh</t>
    </r>
  </si>
  <si>
    <t>D66</t>
  </si>
  <si>
    <t>D61</t>
  </si>
  <si>
    <t>D62</t>
  </si>
  <si>
    <t>D63</t>
  </si>
  <si>
    <t>D64</t>
  </si>
  <si>
    <t>D65</t>
  </si>
  <si>
    <t>D60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</si>
  <si>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</si>
  <si>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</si>
  <si>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</si>
  <si>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</si>
  <si>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</si>
  <si>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</si>
  <si>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</si>
  <si>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</si>
  <si>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</si>
  <si>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</si>
  <si>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</si>
  <si>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</si>
  <si>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</si>
  <si>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</si>
  <si>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</si>
  <si>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</si>
  <si>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</si>
  <si>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</si>
  <si>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</si>
  <si>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</si>
  <si>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</si>
  <si>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</si>
  <si>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</si>
  <si>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</si>
  <si>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</si>
  <si>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</si>
  <si>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</si>
  <si>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</si>
  <si>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</si>
  <si>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</si>
  <si>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</si>
  <si>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</si>
  <si>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</si>
  <si>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</si>
  <si>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</si>
  <si>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</si>
  <si>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</si>
  <si>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</si>
  <si>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</si>
  <si>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</si>
  <si>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</si>
  <si>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</si>
  <si>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</si>
  <si>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</si>
  <si>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</si>
  <si>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</si>
  <si>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</si>
  <si>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</si>
  <si>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</si>
  <si>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</si>
  <si>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</si>
  <si>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</si>
  <si>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</si>
  <si>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</si>
  <si>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</si>
  <si>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</si>
  <si>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</si>
  <si>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</si>
  <si>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</si>
  <si>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ĐCS và lịch sử ĐCS</t>
    </r>
  </si>
  <si>
    <t>Ngày thi: 9/5/2017</t>
  </si>
  <si>
    <t>SỐ BÀN</t>
  </si>
  <si>
    <t>NHS</t>
  </si>
  <si>
    <t xml:space="preserve"> - Số HV nghỉ HS</t>
  </si>
  <si>
    <t>Điểm 
thi</t>
  </si>
  <si>
    <t>Điểm 
trừ</t>
  </si>
  <si>
    <t>An giang, ngày 12 tháng 5 năm 2017</t>
  </si>
  <si>
    <t>Kết
 quả</t>
  </si>
  <si>
    <t>SỐ 
PHÁCH</t>
  </si>
  <si>
    <t>Vi phạm quy chế thi</t>
  </si>
  <si>
    <t>NĂM
 SINH</t>
  </si>
  <si>
    <t xml:space="preserve">       P. HIỆU TRƯỞNG</t>
  </si>
  <si>
    <t>Điểm
 thi</t>
  </si>
  <si>
    <t>Kết 
quả</t>
  </si>
  <si>
    <t>Bốc chọn đề lần 2</t>
  </si>
  <si>
    <t xml:space="preserve"> - Số bài không đạt: </t>
  </si>
  <si>
    <t>Hủy kết quả</t>
  </si>
  <si>
    <t xml:space="preserve"> - Số bài hủy kết quả: </t>
  </si>
  <si>
    <t xml:space="preserve"> * Tổng số học viên:    </t>
  </si>
  <si>
    <t xml:space="preserve"> - Số bài thi:</t>
  </si>
  <si>
    <t>An Giang, ngày 16 tháng 5 năm 2017</t>
  </si>
  <si>
    <t xml:space="preserve">     LẬP BẢNG        TRƯỞNG PHÒNG      TRƯỞNG KHOA            KT. HIỆU TRƯỞNG</t>
  </si>
  <si>
    <t>Phạm Thị Ngọc Hân     Tô Hữu Trí             Nguyễn Tấn Thời                 TS. Trần Văn Hiển</t>
  </si>
  <si>
    <t>An giang, ngày 08 tháng 6 năm 2017</t>
  </si>
  <si>
    <r>
      <t xml:space="preserve">Phần: </t>
    </r>
    <r>
      <rPr>
        <b/>
        <i/>
        <sz val="14"/>
        <rFont val="Times New Roman"/>
        <family val="1"/>
      </rPr>
      <t>III.1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HTCT, NNPL xã hội chủ nghĩa</t>
    </r>
  </si>
  <si>
    <t>Ngày thi: 23/5/2017</t>
  </si>
  <si>
    <t>C1</t>
  </si>
  <si>
    <t>C2</t>
  </si>
  <si>
    <t>C37</t>
  </si>
  <si>
    <t>C38</t>
  </si>
  <si>
    <t>C66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</si>
  <si>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</si>
  <si>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</si>
  <si>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</si>
  <si>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</si>
  <si>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</si>
  <si>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</si>
  <si>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</si>
  <si>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</si>
  <si>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</si>
  <si>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</si>
  <si>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</si>
  <si>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</si>
  <si>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</si>
  <si>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</si>
  <si>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</si>
  <si>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</si>
  <si>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</si>
  <si>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</si>
  <si>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</si>
  <si>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</si>
  <si>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</si>
  <si>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</si>
  <si>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</si>
  <si>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</si>
  <si>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</si>
  <si>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</si>
  <si>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</si>
  <si>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</si>
  <si>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</si>
  <si>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</si>
  <si>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</si>
  <si>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</si>
  <si>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</si>
  <si>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</si>
  <si>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</si>
  <si>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</si>
  <si>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</si>
  <si>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</si>
  <si>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</si>
  <si>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</si>
  <si>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</si>
  <si>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</si>
  <si>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</si>
  <si>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</si>
  <si>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</si>
  <si>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</si>
  <si>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</si>
  <si>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</si>
  <si>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</si>
  <si>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</si>
  <si>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</si>
  <si>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</si>
  <si>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</si>
  <si>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</si>
  <si>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</si>
  <si>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</si>
  <si>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</si>
  <si>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</si>
  <si>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</si>
  <si>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</si>
  <si>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</si>
  <si>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P. HIỆU TRƯỞNG</t>
  </si>
  <si>
    <t>Phạm Thị Ngọc Hân     Tô Hữu Trí                                                             TS. Trần Văn Hiển</t>
  </si>
  <si>
    <t>An giang, ngày 23 tháng 5 năm 2017</t>
  </si>
  <si>
    <r>
      <t xml:space="preserve">Phần: </t>
    </r>
    <r>
      <rPr>
        <b/>
        <i/>
        <sz val="14"/>
        <rFont val="Times New Roman"/>
        <family val="1"/>
      </rPr>
      <t>III.2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quản lý hành chính nhà nước</t>
    </r>
  </si>
  <si>
    <t>A66</t>
  </si>
  <si>
    <t>A65</t>
  </si>
  <si>
    <t>A62</t>
  </si>
  <si>
    <t>A63</t>
  </si>
  <si>
    <t>A64</t>
  </si>
  <si>
    <t>A61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</si>
  <si>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</si>
  <si>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</si>
  <si>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</si>
  <si>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</si>
  <si>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</si>
  <si>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</si>
  <si>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</si>
  <si>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</si>
  <si>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</si>
  <si>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</si>
  <si>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</si>
  <si>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</si>
  <si>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</si>
  <si>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</si>
  <si>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</si>
  <si>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</si>
  <si>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</si>
  <si>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</si>
  <si>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</si>
  <si>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</si>
  <si>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</si>
  <si>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</si>
  <si>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</si>
  <si>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</si>
  <si>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</si>
  <si>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</si>
  <si>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</si>
  <si>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</si>
  <si>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</si>
  <si>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</si>
  <si>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</si>
  <si>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</si>
  <si>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</si>
  <si>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</si>
  <si>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</si>
  <si>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</si>
  <si>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</si>
  <si>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</si>
  <si>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</si>
  <si>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</si>
  <si>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</si>
  <si>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</si>
  <si>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</si>
  <si>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</si>
  <si>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</si>
  <si>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</si>
  <si>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</si>
  <si>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</si>
  <si>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</si>
  <si>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</si>
  <si>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</si>
  <si>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</si>
  <si>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</si>
  <si>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</si>
  <si>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</si>
  <si>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</si>
  <si>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</si>
  <si>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</si>
  <si>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</si>
  <si>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</si>
  <si>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r>
      <t>Phần:</t>
    </r>
    <r>
      <rPr>
        <b/>
        <i/>
        <sz val="14"/>
        <rFont val="Times New Roman"/>
        <family val="1"/>
      </rPr>
      <t xml:space="preserve"> V.1 </t>
    </r>
    <r>
      <rPr>
        <b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Một số kỹ năng cơ bản trong lãnh đạo, quản lý 
của cán bộ lãnh đạo, quản lý ở cơ sở</t>
    </r>
  </si>
  <si>
    <t>Ngày thi: 04/8/2017                                                                         Thi tự luận</t>
  </si>
  <si>
    <t>C67</t>
  </si>
  <si>
    <t>Lớp B102</t>
  </si>
  <si>
    <t xml:space="preserve">Trần Thị Thúy </t>
  </si>
  <si>
    <t>Diễm</t>
  </si>
  <si>
    <t>Phạm Thị Ngọc Hân     Tô Hữu Trí                                                       TS. Trần Văn Hiển</t>
  </si>
  <si>
    <t xml:space="preserve">           P. HIỆU TRƯỞNG</t>
  </si>
  <si>
    <t>An giang, ngày 21 tháng 8 năm 2017</t>
  </si>
  <si>
    <t xml:space="preserve"> LẬP BẢNG        TRƯỞNG PHÒNG      TRƯỞNG KHOA            KT. HIỆU TRƯỞNG</t>
  </si>
  <si>
    <r>
      <t>Phần:</t>
    </r>
    <r>
      <rPr>
        <b/>
        <i/>
        <sz val="14"/>
        <rFont val="Times New Roman"/>
        <family val="1"/>
      </rPr>
      <t xml:space="preserve"> IV </t>
    </r>
    <r>
      <rPr>
        <b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Đường lối, chính sách của Đảng, Nhà nước Việt Nam về các lĩnh vực</t>
    </r>
  </si>
  <si>
    <t>N1</t>
  </si>
  <si>
    <t>N2</t>
  </si>
  <si>
    <t>N39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</si>
  <si>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</si>
  <si>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</si>
  <si>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</si>
  <si>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</si>
  <si>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</si>
  <si>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</si>
  <si>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</si>
  <si>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</si>
  <si>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</si>
  <si>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</si>
  <si>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</si>
  <si>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</si>
  <si>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</si>
  <si>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</si>
  <si>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</si>
  <si>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</si>
  <si>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</si>
  <si>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</si>
  <si>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</si>
  <si>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</si>
  <si>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</si>
  <si>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</si>
  <si>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</si>
  <si>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</si>
  <si>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</si>
  <si>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</si>
  <si>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</si>
  <si>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</si>
  <si>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</si>
  <si>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</si>
  <si>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</si>
  <si>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</si>
  <si>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</si>
  <si>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</si>
  <si>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</si>
  <si>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</si>
  <si>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N40</t>
  </si>
  <si>
    <t>N66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</si>
  <si>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</si>
  <si>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</si>
  <si>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</si>
  <si>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</si>
  <si>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</si>
  <si>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</si>
  <si>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</si>
  <si>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</si>
  <si>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</si>
  <si>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</si>
  <si>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</si>
  <si>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</si>
  <si>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</si>
  <si>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</si>
  <si>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</si>
  <si>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</si>
  <si>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</si>
  <si>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</si>
  <si>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</si>
  <si>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</si>
  <si>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</si>
  <si>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</si>
  <si>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</si>
  <si>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</si>
  <si>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</si>
  <si>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 xml:space="preserve">        LẬP BẢNG             TRƯỞNG PHÒNG      TRƯỞNG KHOA                     KT. HIỆU TRƯỞNG</t>
  </si>
  <si>
    <t>Phạm Thị Ngọc Hân         Tô Hữu Trí                                                                          TS. Trần Văn Hiển</t>
  </si>
  <si>
    <t xml:space="preserve">             P. HIỆU TRƯỞNG</t>
  </si>
  <si>
    <t>Phạm Thị Ngọc Hân     Tô Hữu Trí                                                      TS. Trần Văn Hiển</t>
  </si>
  <si>
    <t xml:space="preserve">            P. HIỆU TRƯỞNG</t>
  </si>
  <si>
    <t>An giang, ngày 05 tháng 9 năm 2017</t>
  </si>
  <si>
    <t>DANH SÁCH ĐIỂM THI HẾT HỌC PHẦN (LẦN 2)</t>
  </si>
  <si>
    <r>
      <t xml:space="preserve">Phần: </t>
    </r>
    <r>
      <rPr>
        <b/>
        <i/>
        <sz val="14"/>
        <rFont val="Times New Roman"/>
        <family val="1"/>
      </rPr>
      <t>II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ĐCS và lịch sử ĐCS Việt Nam</t>
    </r>
  </si>
  <si>
    <t>Ngày thi: 31/8/2017</t>
  </si>
  <si>
    <t>Trịnh Văn Ví</t>
  </si>
  <si>
    <t xml:space="preserve">     LẬP BẢNG        TRƯỞNG PHÒNG       TRƯỞNG KHOA             KT. HIỆU TRƯỞNG</t>
  </si>
  <si>
    <t xml:space="preserve">    P. HIỆU TRƯỞNG</t>
  </si>
  <si>
    <t>An giang, ngày 06 tháng 9 năm 2017</t>
  </si>
  <si>
    <r>
      <t xml:space="preserve">Phần: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của tu tưởng Hồ Chí Minh</t>
    </r>
  </si>
  <si>
    <t>G1</t>
  </si>
  <si>
    <t>NĂM 
SINH</t>
  </si>
  <si>
    <t>I.1</t>
  </si>
  <si>
    <t>I.2</t>
  </si>
  <si>
    <t>II</t>
  </si>
  <si>
    <t>III.1</t>
  </si>
  <si>
    <t>III.2</t>
  </si>
  <si>
    <t>IV</t>
  </si>
  <si>
    <t>V.1</t>
  </si>
  <si>
    <t>TH</t>
  </si>
  <si>
    <t>GHI
 CHÚ</t>
  </si>
  <si>
    <t>TL</t>
  </si>
  <si>
    <t>DANH SÁCH ĐIỂM TỔNG HỢP</t>
  </si>
  <si>
    <t xml:space="preserve">   Độc lập - Tự do - Hạnh phúc</t>
  </si>
  <si>
    <t>An giang, ngày 12 tháng 9 năm 2017</t>
  </si>
  <si>
    <t>An giang, ngày 25 tháng 9 năm 2017</t>
  </si>
  <si>
    <r>
      <t>Phần:</t>
    </r>
    <r>
      <rPr>
        <b/>
        <i/>
        <sz val="14"/>
        <rFont val="Times New Roman"/>
        <family val="1"/>
      </rPr>
      <t xml:space="preserve"> V.3 </t>
    </r>
    <r>
      <rPr>
        <b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Nghiệp vụ công tác Mặt trận Tổ quốc
 và đoàn thể nhân dân ở cơ sở</t>
    </r>
  </si>
  <si>
    <t>Ngày thi: 14/8/2017                                                                         Thi tự luận</t>
  </si>
  <si>
    <t>Bảo lưu</t>
  </si>
  <si>
    <t>Vắng thi</t>
  </si>
  <si>
    <t xml:space="preserve"> * Tổng số HV:    </t>
  </si>
  <si>
    <t xml:space="preserve"> - Số bài thi : </t>
  </si>
  <si>
    <t>Giỏi</t>
  </si>
  <si>
    <t>Khá</t>
  </si>
  <si>
    <t>TB</t>
  </si>
  <si>
    <t>KĐ</t>
  </si>
  <si>
    <t xml:space="preserve">  </t>
  </si>
  <si>
    <t xml:space="preserve">                                                       </t>
  </si>
  <si>
    <t>An giang, ngày 26 tháng 9 năm 2017</t>
  </si>
  <si>
    <r>
      <t>Phần:</t>
    </r>
    <r>
      <rPr>
        <b/>
        <i/>
        <sz val="14"/>
        <rFont val="Times New Roman"/>
        <family val="1"/>
      </rPr>
      <t xml:space="preserve"> VI </t>
    </r>
    <r>
      <rPr>
        <b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Tình hình nhiệm vụ của địa phương</t>
    </r>
  </si>
  <si>
    <t>P65</t>
  </si>
  <si>
    <t>P64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</si>
  <si>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</si>
  <si>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</si>
  <si>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</si>
  <si>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</si>
  <si>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</si>
  <si>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</si>
  <si>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</si>
  <si>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</si>
  <si>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</si>
  <si>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</si>
  <si>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</si>
  <si>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</si>
  <si>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</si>
  <si>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</si>
  <si>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</si>
  <si>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</si>
  <si>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</si>
  <si>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</si>
  <si>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P41</t>
  </si>
  <si>
    <t>P42</t>
  </si>
  <si>
    <t>P43</t>
  </si>
  <si>
    <t>P44</t>
  </si>
  <si>
    <t>P45</t>
  </si>
  <si>
    <t>P40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</si>
  <si>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</si>
  <si>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</si>
  <si>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</si>
  <si>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</si>
  <si>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</si>
  <si>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</si>
  <si>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</si>
  <si>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</si>
  <si>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</si>
  <si>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</si>
  <si>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</si>
  <si>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</si>
  <si>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</si>
  <si>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</si>
  <si>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</si>
  <si>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</si>
  <si>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</si>
  <si>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</si>
  <si>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</si>
  <si>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</si>
  <si>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</si>
  <si>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</si>
  <si>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</si>
  <si>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</si>
  <si>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</si>
  <si>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P14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</si>
  <si>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</si>
  <si>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</si>
  <si>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</si>
  <si>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</si>
  <si>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</si>
  <si>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</si>
  <si>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</si>
  <si>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</si>
  <si>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</si>
  <si>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</si>
  <si>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P3</t>
  </si>
  <si>
    <t>P1</t>
  </si>
  <si>
    <t>P2</t>
  </si>
  <si>
    <t xml:space="preserve">Vắng </t>
  </si>
  <si>
    <r>
      <t>Phần:</t>
    </r>
    <r>
      <rPr>
        <b/>
        <i/>
        <sz val="14"/>
        <rFont val="Times New Roman"/>
        <family val="1"/>
      </rPr>
      <t xml:space="preserve"> V.2 </t>
    </r>
    <r>
      <rPr>
        <b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Nghiệp vụ công tác Đảng ở cơ sở</t>
    </r>
  </si>
  <si>
    <t>MÃ ĐỀ</t>
  </si>
  <si>
    <t>Ngày thi: 14/9/2017                                                                         Thi Trắc nghiệm</t>
  </si>
  <si>
    <t>V.2</t>
  </si>
  <si>
    <t>V.3</t>
  </si>
  <si>
    <t>VI</t>
  </si>
  <si>
    <t>NCTT</t>
  </si>
  <si>
    <t>Ngày thi: 13/9/2017                                                                         Thi tự luận</t>
  </si>
  <si>
    <t>An giang, ngày 29 tháng 9 năm 2017</t>
  </si>
  <si>
    <t>DANH SÁCH ĐIỂM BÀI THU HOẠCH NGHIÊN CỨU THỰC TẾ</t>
  </si>
  <si>
    <t>Điểm trừ</t>
  </si>
  <si>
    <t>ĐOÀN  3</t>
  </si>
  <si>
    <t>ĐOÀN
NCTT</t>
  </si>
  <si>
    <t>ĐOÀN 3</t>
  </si>
  <si>
    <t>ĐOÀN 1</t>
  </si>
  <si>
    <t>ĐOÀN 4</t>
  </si>
  <si>
    <t>ĐOÀN 2</t>
  </si>
  <si>
    <t>Học cùng lớp B115</t>
  </si>
  <si>
    <t>NC
TT</t>
  </si>
  <si>
    <t>BQ</t>
  </si>
  <si>
    <t>DANH SÁCH HỌC VIÊN ĐỦ ĐIỀU KIỆN VIẾT TIỂU LUẬN</t>
  </si>
  <si>
    <t>TRƯỜNG CHÍNH TRỊ TÔN ĐỨC THẮNG</t>
  </si>
  <si>
    <t>CỘNG HÒA XÃ HỘI CHỦ NGHĨA VIỆT NAM</t>
  </si>
  <si>
    <t>PHÒNG ĐÀO TẠO</t>
  </si>
  <si>
    <t>Độc lập - Tự do - Hạnh phúc</t>
  </si>
  <si>
    <t xml:space="preserve"> DANH SÁCH THI VIẾT</t>
  </si>
  <si>
    <t>HỌ VÀ TÊN</t>
  </si>
  <si>
    <t>KT. HIỆU TRƯỞNG
PHÓ HIỆU TRƯỞNG</t>
  </si>
  <si>
    <t xml:space="preserve">    LỚP TRUNG CẤP LÝ LUẬN CHÍNH TRỊ - HÀNH CHÍNH B111</t>
  </si>
  <si>
    <t>An Giang, ngày 01 tháng 10 năm 2017</t>
  </si>
  <si>
    <t>Chờ KQ thi phần V.2, V.3, VI</t>
  </si>
  <si>
    <t>Chờ KQ thu hoạch NCTT</t>
  </si>
  <si>
    <t>TS. Trần Văn Hiển</t>
  </si>
  <si>
    <t>Tổng số học viên dự thi:    49</t>
  </si>
  <si>
    <t>An giang, ngày 03 tháng 10 năm 2017</t>
  </si>
  <si>
    <t>LỚP TCLLCT -HC B111 (LẦN 2)</t>
  </si>
  <si>
    <t>An giang, ngày 09 tháng 10 năm 2017</t>
  </si>
  <si>
    <t>DANH SÁCH ĐIỂM THI HẾT HỌC PHẦN LẦN 2</t>
  </si>
  <si>
    <t>Ngày thi: 04/10/2017                                                                         Thi tự luận</t>
  </si>
  <si>
    <t>H1</t>
  </si>
  <si>
    <t>Ngày thi: 03/10/2017                                                                         Thi Trắc nghiệm</t>
  </si>
  <si>
    <t>An giang, ngày 10 tháng 10 năm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</si>
</sst>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VNI-Centur"/>
      <family val="0"/>
    </font>
    <font>
      <b/>
      <sz val="12"/>
      <name val="VNI-Helve"/>
      <family val="0"/>
    </font>
    <font>
      <sz val="10"/>
      <name val="VNI-Helve"/>
      <family val="0"/>
    </font>
    <font>
      <sz val="14"/>
      <name val="VNI-Helve"/>
      <family val="0"/>
    </font>
    <font>
      <b/>
      <sz val="13"/>
      <name val="VNI-Times"/>
      <family val="0"/>
    </font>
    <font>
      <i/>
      <sz val="13"/>
      <name val="VNI-Helve"/>
      <family val="0"/>
    </font>
    <font>
      <b/>
      <sz val="16"/>
      <name val="Times New Roman"/>
      <family val="1"/>
    </font>
    <font>
      <b/>
      <sz val="16"/>
      <name val="VNI-Times"/>
      <family val="0"/>
    </font>
    <font>
      <b/>
      <sz val="12"/>
      <name val="VNI-Times"/>
      <family val="0"/>
    </font>
    <font>
      <sz val="12.5"/>
      <name val="Times New Roman"/>
      <family val="1"/>
    </font>
    <font>
      <sz val="12.5"/>
      <name val="VNI-Times"/>
      <family val="0"/>
    </font>
    <font>
      <sz val="11"/>
      <name val="VNI-Centur"/>
      <family val="0"/>
    </font>
    <font>
      <sz val="14"/>
      <name val="VNI-Centu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mbria"/>
      <family val="1"/>
    </font>
    <font>
      <sz val="14"/>
      <name val="Cambria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49" fontId="12" fillId="0" borderId="1" applyAlignment="0">
      <protection/>
    </xf>
    <xf numFmtId="0" fontId="56" fillId="26" borderId="0" applyNumberFormat="0" applyBorder="0" applyAlignment="0" applyProtection="0"/>
    <xf numFmtId="0" fontId="57" fillId="27" borderId="2" applyNumberFormat="0" applyAlignment="0" applyProtection="0"/>
    <xf numFmtId="0" fontId="5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32" borderId="8" applyNumberFormat="0" applyFont="0" applyAlignment="0" applyProtection="0"/>
    <xf numFmtId="0" fontId="67" fillId="27" borderId="9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3" fillId="0" borderId="0" xfId="56" applyFont="1" applyAlignment="1">
      <alignment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left" vertical="center"/>
      <protection/>
    </xf>
    <xf numFmtId="0" fontId="3" fillId="0" borderId="15" xfId="56" applyFont="1" applyBorder="1" applyAlignment="1">
      <alignment horizontal="left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9" fillId="0" borderId="13" xfId="56" applyNumberFormat="1" applyFont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0" borderId="13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3" fillId="0" borderId="18" xfId="57" applyFont="1" applyBorder="1" applyAlignment="1">
      <alignment horizontal="center" vertical="center"/>
      <protection/>
    </xf>
    <xf numFmtId="0" fontId="48" fillId="0" borderId="18" xfId="57" applyFont="1" applyBorder="1" applyAlignment="1">
      <alignment horizontal="center" vertical="center"/>
      <protection/>
    </xf>
    <xf numFmtId="0" fontId="3" fillId="0" borderId="18" xfId="57" applyFont="1" applyBorder="1" applyAlignment="1">
      <alignment horizontal="left" vertical="center"/>
      <protection/>
    </xf>
    <xf numFmtId="0" fontId="49" fillId="0" borderId="0" xfId="57" applyFont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2" fillId="0" borderId="0" xfId="56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164" fontId="3" fillId="0" borderId="13" xfId="56" applyNumberFormat="1" applyFont="1" applyBorder="1" applyAlignment="1">
      <alignment horizontal="center" vertical="center"/>
      <protection/>
    </xf>
    <xf numFmtId="164" fontId="3" fillId="0" borderId="13" xfId="56" applyNumberFormat="1" applyFont="1" applyBorder="1" applyAlignment="1" quotePrefix="1">
      <alignment horizontal="center" vertical="center" wrapText="1"/>
      <protection/>
    </xf>
    <xf numFmtId="164" fontId="3" fillId="0" borderId="13" xfId="56" applyNumberFormat="1" applyFont="1" applyFill="1" applyBorder="1" applyAlignment="1" quotePrefix="1">
      <alignment horizontal="center" vertical="center"/>
      <protection/>
    </xf>
    <xf numFmtId="164" fontId="3" fillId="0" borderId="13" xfId="56" applyNumberFormat="1" applyFont="1" applyFill="1" applyBorder="1" applyAlignment="1">
      <alignment horizontal="center" vertical="center"/>
      <protection/>
    </xf>
    <xf numFmtId="164" fontId="9" fillId="0" borderId="13" xfId="56" applyNumberFormat="1" applyFont="1" applyBorder="1" applyAlignment="1">
      <alignment horizontal="center" vertical="center"/>
      <protection/>
    </xf>
    <xf numFmtId="164" fontId="3" fillId="0" borderId="13" xfId="57" applyNumberFormat="1" applyFont="1" applyBorder="1" applyAlignment="1">
      <alignment horizontal="center" vertical="center"/>
      <protection/>
    </xf>
    <xf numFmtId="164" fontId="3" fillId="0" borderId="18" xfId="57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1" fillId="0" borderId="13" xfId="56" applyFont="1" applyBorder="1" applyAlignment="1">
      <alignment horizontal="center" vertical="center"/>
      <protection/>
    </xf>
    <xf numFmtId="0" fontId="71" fillId="0" borderId="14" xfId="56" applyFont="1" applyBorder="1" applyAlignment="1">
      <alignment horizontal="left" vertical="center"/>
      <protection/>
    </xf>
    <xf numFmtId="0" fontId="71" fillId="0" borderId="15" xfId="56" applyFont="1" applyBorder="1" applyAlignment="1">
      <alignment horizontal="left" vertical="center"/>
      <protection/>
    </xf>
    <xf numFmtId="0" fontId="71" fillId="0" borderId="13" xfId="56" applyFont="1" applyFill="1" applyBorder="1" applyAlignment="1">
      <alignment horizontal="center" vertical="center"/>
      <protection/>
    </xf>
    <xf numFmtId="0" fontId="72" fillId="0" borderId="0" xfId="56" applyFont="1">
      <alignment/>
      <protection/>
    </xf>
    <xf numFmtId="165" fontId="13" fillId="0" borderId="19" xfId="0" applyNumberFormat="1" applyFont="1" applyBorder="1" applyAlignment="1" applyProtection="1">
      <alignment horizontal="center" vertical="center" wrapText="1"/>
      <protection/>
    </xf>
    <xf numFmtId="165" fontId="13" fillId="0" borderId="20" xfId="0" applyNumberFormat="1" applyFont="1" applyBorder="1" applyAlignment="1" applyProtection="1">
      <alignment horizontal="center" vertical="center" wrapText="1"/>
      <protection/>
    </xf>
    <xf numFmtId="0" fontId="48" fillId="0" borderId="17" xfId="57" applyFont="1" applyBorder="1" applyAlignment="1">
      <alignment horizontal="center" vertical="center"/>
      <protection/>
    </xf>
    <xf numFmtId="165" fontId="13" fillId="0" borderId="21" xfId="0" applyNumberFormat="1" applyFont="1" applyBorder="1" applyAlignment="1" applyProtection="1">
      <alignment horizontal="center" vertical="center" wrapText="1"/>
      <protection/>
    </xf>
    <xf numFmtId="165" fontId="13" fillId="0" borderId="22" xfId="0" applyNumberFormat="1" applyFont="1" applyBorder="1" applyAlignment="1" applyProtection="1">
      <alignment horizontal="center" vertical="center" wrapText="1"/>
      <protection/>
    </xf>
    <xf numFmtId="165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56" applyFont="1">
      <alignment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165" fontId="13" fillId="0" borderId="25" xfId="0" applyNumberFormat="1" applyFont="1" applyBorder="1" applyAlignment="1" applyProtection="1">
      <alignment horizontal="center" vertical="center" wrapText="1"/>
      <protection/>
    </xf>
    <xf numFmtId="165" fontId="13" fillId="0" borderId="26" xfId="0" applyNumberFormat="1" applyFont="1" applyBorder="1" applyAlignment="1" applyProtection="1">
      <alignment horizontal="center" vertical="center" wrapText="1"/>
      <protection/>
    </xf>
    <xf numFmtId="165" fontId="13" fillId="0" borderId="23" xfId="0" applyNumberFormat="1" applyFont="1" applyBorder="1" applyAlignment="1" applyProtection="1">
      <alignment horizontal="center" vertical="center" wrapText="1"/>
      <protection/>
    </xf>
    <xf numFmtId="165" fontId="72" fillId="0" borderId="23" xfId="0" applyNumberFormat="1" applyFont="1" applyBorder="1" applyAlignment="1" applyProtection="1">
      <alignment horizontal="center" vertical="center" wrapText="1"/>
      <protection/>
    </xf>
    <xf numFmtId="165" fontId="72" fillId="0" borderId="21" xfId="0" applyNumberFormat="1" applyFont="1" applyBorder="1" applyAlignment="1" applyProtection="1">
      <alignment horizontal="center" vertical="center" wrapText="1"/>
      <protection/>
    </xf>
    <xf numFmtId="165" fontId="13" fillId="0" borderId="27" xfId="0" applyNumberFormat="1" applyFont="1" applyBorder="1" applyAlignment="1" applyProtection="1">
      <alignment horizontal="center" vertical="center" wrapText="1"/>
      <protection/>
    </xf>
    <xf numFmtId="165" fontId="13" fillId="0" borderId="28" xfId="0" applyNumberFormat="1" applyFont="1" applyBorder="1" applyAlignment="1" applyProtection="1">
      <alignment horizontal="center" vertical="center" wrapText="1"/>
      <protection/>
    </xf>
    <xf numFmtId="165" fontId="13" fillId="0" borderId="29" xfId="0" applyNumberFormat="1" applyFont="1" applyBorder="1" applyAlignment="1" applyProtection="1">
      <alignment horizontal="center" vertical="center" wrapText="1"/>
      <protection/>
    </xf>
    <xf numFmtId="165" fontId="72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30" xfId="57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165" fontId="13" fillId="0" borderId="15" xfId="0" applyNumberFormat="1" applyFont="1" applyBorder="1" applyAlignment="1" applyProtection="1">
      <alignment horizontal="center" vertical="center" wrapText="1"/>
      <protection/>
    </xf>
    <xf numFmtId="0" fontId="73" fillId="0" borderId="13" xfId="56" applyFont="1" applyFill="1" applyBorder="1" applyAlignment="1">
      <alignment horizontal="center" vertical="center"/>
      <protection/>
    </xf>
    <xf numFmtId="0" fontId="3" fillId="0" borderId="17" xfId="57" applyFont="1" applyBorder="1" applyAlignment="1">
      <alignment horizontal="center" vertical="center"/>
      <protection/>
    </xf>
    <xf numFmtId="0" fontId="4" fillId="0" borderId="19" xfId="56" applyFont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165" fontId="13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31" xfId="57" applyFont="1" applyBorder="1" applyAlignment="1">
      <alignment horizontal="center" vertical="center"/>
      <protection/>
    </xf>
    <xf numFmtId="165" fontId="13" fillId="0" borderId="32" xfId="0" applyNumberFormat="1" applyFont="1" applyBorder="1" applyAlignment="1" applyProtection="1">
      <alignment horizontal="center" vertical="center" wrapText="1"/>
      <protection/>
    </xf>
    <xf numFmtId="165" fontId="72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18" xfId="56" applyFont="1" applyBorder="1" applyAlignment="1">
      <alignment horizontal="center" vertical="center"/>
      <protection/>
    </xf>
    <xf numFmtId="0" fontId="5" fillId="0" borderId="0" xfId="56" applyFont="1" applyAlignment="1">
      <alignment/>
      <protection/>
    </xf>
    <xf numFmtId="0" fontId="3" fillId="0" borderId="33" xfId="57" applyFont="1" applyBorder="1" applyAlignment="1">
      <alignment horizontal="left" vertical="center"/>
      <protection/>
    </xf>
    <xf numFmtId="0" fontId="3" fillId="0" borderId="34" xfId="57" applyFont="1" applyBorder="1" applyAlignment="1">
      <alignment horizontal="left" vertical="center"/>
      <protection/>
    </xf>
    <xf numFmtId="0" fontId="3" fillId="0" borderId="35" xfId="57" applyFont="1" applyBorder="1" applyAlignment="1">
      <alignment horizontal="center" vertical="center"/>
      <protection/>
    </xf>
    <xf numFmtId="164" fontId="3" fillId="0" borderId="35" xfId="57" applyNumberFormat="1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left" vertical="center"/>
      <protection/>
    </xf>
    <xf numFmtId="0" fontId="6" fillId="0" borderId="18" xfId="57" applyFont="1" applyBorder="1" applyAlignment="1">
      <alignment horizontal="left" vertical="center"/>
      <protection/>
    </xf>
    <xf numFmtId="165" fontId="4" fillId="0" borderId="0" xfId="0" applyNumberFormat="1" applyFont="1" applyFill="1" applyBorder="1" applyAlignment="1">
      <alignment vertical="top" wrapText="1"/>
    </xf>
    <xf numFmtId="0" fontId="3" fillId="0" borderId="36" xfId="56" applyFont="1" applyFill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 wrapText="1"/>
      <protection/>
    </xf>
    <xf numFmtId="0" fontId="2" fillId="0" borderId="36" xfId="56" applyFont="1" applyBorder="1" applyAlignment="1">
      <alignment horizontal="center" vertical="center"/>
      <protection/>
    </xf>
    <xf numFmtId="164" fontId="2" fillId="0" borderId="36" xfId="56" applyNumberFormat="1" applyFont="1" applyBorder="1" applyAlignment="1">
      <alignment horizontal="center" vertical="center"/>
      <protection/>
    </xf>
    <xf numFmtId="2" fontId="15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 vertical="center"/>
    </xf>
    <xf numFmtId="0" fontId="3" fillId="0" borderId="23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164" fontId="2" fillId="0" borderId="24" xfId="56" applyNumberFormat="1" applyFont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left" vertical="center"/>
      <protection/>
    </xf>
    <xf numFmtId="0" fontId="3" fillId="0" borderId="24" xfId="57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164" fontId="2" fillId="0" borderId="31" xfId="56" applyNumberFormat="1" applyFont="1" applyBorder="1" applyAlignment="1">
      <alignment horizontal="center" vertical="center"/>
      <protection/>
    </xf>
    <xf numFmtId="0" fontId="16" fillId="0" borderId="28" xfId="57" applyFont="1" applyBorder="1" applyAlignment="1">
      <alignment horizontal="left" vertical="center"/>
      <protection/>
    </xf>
    <xf numFmtId="0" fontId="3" fillId="0" borderId="25" xfId="56" applyFont="1" applyBorder="1" applyAlignment="1">
      <alignment horizontal="center" vertical="center"/>
      <protection/>
    </xf>
    <xf numFmtId="0" fontId="3" fillId="0" borderId="32" xfId="56" applyFont="1" applyBorder="1" applyAlignment="1">
      <alignment horizontal="center" vertical="center"/>
      <protection/>
    </xf>
    <xf numFmtId="164" fontId="2" fillId="0" borderId="32" xfId="56" applyNumberFormat="1" applyFont="1" applyBorder="1" applyAlignment="1">
      <alignment horizontal="center" vertical="center"/>
      <protection/>
    </xf>
    <xf numFmtId="2" fontId="15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56" applyFont="1" applyFill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 wrapText="1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41" xfId="56" applyFont="1" applyBorder="1" applyAlignment="1">
      <alignment horizontal="center" vertical="center" wrapText="1"/>
      <protection/>
    </xf>
    <xf numFmtId="0" fontId="3" fillId="0" borderId="42" xfId="56" applyFont="1" applyBorder="1" applyAlignment="1">
      <alignment horizontal="left" vertical="center"/>
      <protection/>
    </xf>
    <xf numFmtId="0" fontId="3" fillId="0" borderId="43" xfId="56" applyFont="1" applyBorder="1" applyAlignment="1">
      <alignment horizontal="left" vertical="center"/>
      <protection/>
    </xf>
    <xf numFmtId="0" fontId="3" fillId="0" borderId="22" xfId="56" applyFont="1" applyBorder="1" applyAlignment="1">
      <alignment horizontal="left" vertical="center"/>
      <protection/>
    </xf>
    <xf numFmtId="0" fontId="3" fillId="0" borderId="44" xfId="56" applyFont="1" applyBorder="1" applyAlignment="1">
      <alignment horizontal="left" vertical="center"/>
      <protection/>
    </xf>
    <xf numFmtId="0" fontId="3" fillId="0" borderId="22" xfId="57" applyFont="1" applyBorder="1" applyAlignment="1">
      <alignment horizontal="left" vertical="center"/>
      <protection/>
    </xf>
    <xf numFmtId="0" fontId="3" fillId="0" borderId="44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3" fillId="0" borderId="45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  <xf numFmtId="0" fontId="3" fillId="34" borderId="23" xfId="56" applyFont="1" applyFill="1" applyBorder="1" applyAlignment="1">
      <alignment horizontal="center" vertical="center"/>
      <protection/>
    </xf>
    <xf numFmtId="0" fontId="3" fillId="34" borderId="22" xfId="56" applyFont="1" applyFill="1" applyBorder="1" applyAlignment="1">
      <alignment horizontal="left" vertical="center"/>
      <protection/>
    </xf>
    <xf numFmtId="0" fontId="3" fillId="34" borderId="44" xfId="56" applyFont="1" applyFill="1" applyBorder="1" applyAlignment="1">
      <alignment horizontal="left" vertical="center"/>
      <protection/>
    </xf>
    <xf numFmtId="0" fontId="3" fillId="34" borderId="24" xfId="56" applyFont="1" applyFill="1" applyBorder="1" applyAlignment="1">
      <alignment horizontal="center" vertical="center"/>
      <protection/>
    </xf>
    <xf numFmtId="164" fontId="2" fillId="34" borderId="32" xfId="56" applyNumberFormat="1" applyFont="1" applyFill="1" applyBorder="1" applyAlignment="1">
      <alignment horizontal="center" vertical="center"/>
      <protection/>
    </xf>
    <xf numFmtId="164" fontId="2" fillId="34" borderId="24" xfId="56" applyNumberFormat="1" applyFont="1" applyFill="1" applyBorder="1" applyAlignment="1">
      <alignment horizontal="center" vertical="center"/>
      <protection/>
    </xf>
    <xf numFmtId="2" fontId="15" fillId="34" borderId="32" xfId="0" applyNumberFormat="1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21" xfId="56" applyFont="1" applyFill="1" applyBorder="1" applyAlignment="1">
      <alignment horizontal="center" vertical="center"/>
      <protection/>
    </xf>
    <xf numFmtId="0" fontId="2" fillId="34" borderId="0" xfId="56" applyFill="1">
      <alignment/>
      <protection/>
    </xf>
    <xf numFmtId="0" fontId="3" fillId="34" borderId="21" xfId="56" applyFont="1" applyFill="1" applyBorder="1" applyAlignment="1">
      <alignment horizontal="center" vertical="center" wrapText="1"/>
      <protection/>
    </xf>
    <xf numFmtId="0" fontId="3" fillId="34" borderId="21" xfId="57" applyFont="1" applyFill="1" applyBorder="1" applyAlignment="1">
      <alignment horizontal="left"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60" applyFont="1" applyAlignment="1">
      <alignment horizontal="center"/>
      <protection/>
    </xf>
    <xf numFmtId="0" fontId="23" fillId="0" borderId="0" xfId="60" applyFont="1" applyAlignment="1">
      <alignment horizontal="left"/>
      <protection/>
    </xf>
    <xf numFmtId="0" fontId="24" fillId="0" borderId="0" xfId="0" applyFont="1" applyAlignment="1">
      <alignment/>
    </xf>
    <xf numFmtId="0" fontId="25" fillId="0" borderId="0" xfId="60" applyNumberFormat="1" applyFont="1" applyAlignment="1">
      <alignment/>
      <protection/>
    </xf>
    <xf numFmtId="0" fontId="26" fillId="0" borderId="0" xfId="60" applyFont="1" applyAlignment="1">
      <alignment horizontal="center"/>
      <protection/>
    </xf>
    <xf numFmtId="0" fontId="26" fillId="0" borderId="0" xfId="60" applyFont="1" applyAlignment="1">
      <alignment/>
      <protection/>
    </xf>
    <xf numFmtId="0" fontId="2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38" xfId="0" applyFont="1" applyBorder="1" applyAlignment="1" quotePrefix="1">
      <alignment horizontal="center" vertical="center"/>
    </xf>
    <xf numFmtId="0" fontId="28" fillId="0" borderId="38" xfId="0" applyFont="1" applyBorder="1" applyAlignment="1">
      <alignment vertical="center" wrapText="1"/>
    </xf>
    <xf numFmtId="0" fontId="28" fillId="0" borderId="46" xfId="0" applyFont="1" applyBorder="1" applyAlignment="1">
      <alignment vertical="center" wrapText="1"/>
    </xf>
    <xf numFmtId="0" fontId="28" fillId="0" borderId="37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15" fillId="0" borderId="37" xfId="0" applyFont="1" applyBorder="1" applyAlignment="1">
      <alignment horizontal="center" vertical="center" wrapText="1"/>
    </xf>
    <xf numFmtId="0" fontId="3" fillId="34" borderId="43" xfId="56" applyFont="1" applyFill="1" applyBorder="1" applyAlignment="1">
      <alignment horizontal="left" vertical="center"/>
      <protection/>
    </xf>
    <xf numFmtId="0" fontId="3" fillId="0" borderId="23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left" vertical="center"/>
      <protection/>
    </xf>
    <xf numFmtId="0" fontId="3" fillId="0" borderId="44" xfId="56" applyFont="1" applyFill="1" applyBorder="1" applyAlignment="1">
      <alignment horizontal="left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164" fontId="2" fillId="0" borderId="32" xfId="56" applyNumberFormat="1" applyFont="1" applyFill="1" applyBorder="1" applyAlignment="1">
      <alignment horizontal="center" vertical="center"/>
      <protection/>
    </xf>
    <xf numFmtId="164" fontId="2" fillId="0" borderId="24" xfId="56" applyNumberFormat="1" applyFont="1" applyFill="1" applyBorder="1" applyAlignment="1">
      <alignment horizontal="center" vertical="center"/>
      <protection/>
    </xf>
    <xf numFmtId="0" fontId="2" fillId="0" borderId="0" xfId="56" applyFill="1">
      <alignment/>
      <protection/>
    </xf>
    <xf numFmtId="0" fontId="28" fillId="0" borderId="47" xfId="0" applyFont="1" applyBorder="1" applyAlignment="1" quotePrefix="1">
      <alignment horizontal="center" vertical="center"/>
    </xf>
    <xf numFmtId="0" fontId="30" fillId="0" borderId="0" xfId="0" applyFont="1" applyBorder="1" applyAlignment="1">
      <alignment/>
    </xf>
    <xf numFmtId="0" fontId="3" fillId="35" borderId="23" xfId="56" applyFont="1" applyFill="1" applyBorder="1" applyAlignment="1">
      <alignment horizontal="center" vertical="center"/>
      <protection/>
    </xf>
    <xf numFmtId="0" fontId="3" fillId="35" borderId="22" xfId="56" applyFont="1" applyFill="1" applyBorder="1" applyAlignment="1">
      <alignment horizontal="left" vertical="center"/>
      <protection/>
    </xf>
    <xf numFmtId="0" fontId="3" fillId="35" borderId="44" xfId="56" applyFont="1" applyFill="1" applyBorder="1" applyAlignment="1">
      <alignment horizontal="left" vertical="center"/>
      <protection/>
    </xf>
    <xf numFmtId="0" fontId="3" fillId="35" borderId="24" xfId="56" applyFont="1" applyFill="1" applyBorder="1" applyAlignment="1">
      <alignment horizontal="center" vertical="center"/>
      <protection/>
    </xf>
    <xf numFmtId="164" fontId="2" fillId="35" borderId="32" xfId="56" applyNumberFormat="1" applyFont="1" applyFill="1" applyBorder="1" applyAlignment="1">
      <alignment horizontal="center" vertical="center"/>
      <protection/>
    </xf>
    <xf numFmtId="164" fontId="2" fillId="35" borderId="24" xfId="56" applyNumberFormat="1" applyFont="1" applyFill="1" applyBorder="1" applyAlignment="1">
      <alignment horizontal="center" vertical="center"/>
      <protection/>
    </xf>
    <xf numFmtId="2" fontId="15" fillId="35" borderId="32" xfId="0" applyNumberFormat="1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56" applyFont="1" applyFill="1" applyBorder="1" applyAlignment="1">
      <alignment horizontal="center" vertical="center"/>
      <protection/>
    </xf>
    <xf numFmtId="0" fontId="2" fillId="35" borderId="0" xfId="56" applyFill="1">
      <alignment/>
      <protection/>
    </xf>
    <xf numFmtId="0" fontId="3" fillId="0" borderId="16" xfId="56" applyFont="1" applyBorder="1" applyAlignment="1">
      <alignment horizontal="left" vertical="center"/>
      <protection/>
    </xf>
    <xf numFmtId="0" fontId="3" fillId="0" borderId="17" xfId="56" applyFont="1" applyBorder="1" applyAlignment="1">
      <alignment horizontal="left" vertical="center"/>
      <protection/>
    </xf>
    <xf numFmtId="164" fontId="3" fillId="0" borderId="18" xfId="56" applyNumberFormat="1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164" fontId="17" fillId="0" borderId="18" xfId="56" applyNumberFormat="1" applyFont="1" applyBorder="1" applyAlignment="1">
      <alignment vertical="center"/>
      <protection/>
    </xf>
    <xf numFmtId="164" fontId="9" fillId="0" borderId="18" xfId="56" applyNumberFormat="1" applyFont="1" applyBorder="1" applyAlignment="1">
      <alignment horizontal="center" vertical="center"/>
      <protection/>
    </xf>
    <xf numFmtId="164" fontId="9" fillId="0" borderId="18" xfId="56" applyNumberFormat="1" applyFont="1" applyBorder="1" applyAlignment="1">
      <alignment vertical="center"/>
      <protection/>
    </xf>
    <xf numFmtId="0" fontId="9" fillId="0" borderId="18" xfId="56" applyNumberFormat="1" applyFont="1" applyBorder="1" applyAlignment="1">
      <alignment horizontal="center" vertical="center"/>
      <protection/>
    </xf>
    <xf numFmtId="164" fontId="17" fillId="0" borderId="13" xfId="56" applyNumberFormat="1" applyFont="1" applyBorder="1" applyAlignment="1">
      <alignment vertical="center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48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48" xfId="56" applyFont="1" applyBorder="1" applyAlignment="1">
      <alignment horizontal="center" vertical="center" wrapText="1"/>
      <protection/>
    </xf>
    <xf numFmtId="0" fontId="4" fillId="0" borderId="49" xfId="56" applyFont="1" applyBorder="1" applyAlignment="1">
      <alignment horizontal="center" vertical="center"/>
      <protection/>
    </xf>
    <xf numFmtId="0" fontId="4" fillId="0" borderId="50" xfId="56" applyFont="1" applyBorder="1" applyAlignment="1">
      <alignment horizontal="center" vertical="center"/>
      <protection/>
    </xf>
    <xf numFmtId="0" fontId="4" fillId="0" borderId="51" xfId="56" applyFont="1" applyBorder="1" applyAlignment="1">
      <alignment horizontal="center" vertical="center"/>
      <protection/>
    </xf>
    <xf numFmtId="0" fontId="4" fillId="0" borderId="47" xfId="56" applyFont="1" applyBorder="1" applyAlignment="1">
      <alignment horizontal="center" vertical="center"/>
      <protection/>
    </xf>
    <xf numFmtId="0" fontId="4" fillId="0" borderId="52" xfId="56" applyFont="1" applyBorder="1" applyAlignment="1">
      <alignment horizontal="center" vertical="center"/>
      <protection/>
    </xf>
    <xf numFmtId="0" fontId="4" fillId="0" borderId="53" xfId="56" applyFont="1" applyBorder="1" applyAlignment="1">
      <alignment horizontal="center" vertical="center"/>
      <protection/>
    </xf>
    <xf numFmtId="0" fontId="4" fillId="0" borderId="54" xfId="56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165" fontId="13" fillId="0" borderId="22" xfId="0" applyNumberFormat="1" applyFont="1" applyBorder="1" applyAlignment="1" applyProtection="1">
      <alignment horizontal="center" vertical="center" wrapText="1"/>
      <protection/>
    </xf>
    <xf numFmtId="165" fontId="13" fillId="0" borderId="20" xfId="0" applyNumberFormat="1" applyFont="1" applyBorder="1" applyAlignment="1" applyProtection="1">
      <alignment horizontal="center" vertical="center" wrapText="1"/>
      <protection/>
    </xf>
    <xf numFmtId="165" fontId="13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14" fillId="0" borderId="20" xfId="56" applyFont="1" applyFill="1" applyBorder="1" applyAlignment="1">
      <alignment horizontal="center" vertical="center" wrapText="1"/>
      <protection/>
    </xf>
    <xf numFmtId="0" fontId="14" fillId="0" borderId="15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 horizontal="center" wrapText="1"/>
      <protection/>
    </xf>
    <xf numFmtId="0" fontId="6" fillId="0" borderId="0" xfId="0" applyFont="1" applyBorder="1" applyAlignment="1">
      <alignment horizontal="center"/>
    </xf>
    <xf numFmtId="164" fontId="17" fillId="0" borderId="14" xfId="56" applyNumberFormat="1" applyFont="1" applyBorder="1" applyAlignment="1">
      <alignment horizontal="center" vertical="center"/>
      <protection/>
    </xf>
    <xf numFmtId="164" fontId="17" fillId="0" borderId="20" xfId="56" applyNumberFormat="1" applyFont="1" applyBorder="1" applyAlignment="1">
      <alignment horizontal="center" vertical="center"/>
      <protection/>
    </xf>
    <xf numFmtId="164" fontId="17" fillId="0" borderId="15" xfId="56" applyNumberFormat="1" applyFont="1" applyBorder="1" applyAlignment="1">
      <alignment horizontal="center" vertical="center"/>
      <protection/>
    </xf>
    <xf numFmtId="0" fontId="6" fillId="0" borderId="55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 vertical="center"/>
    </xf>
    <xf numFmtId="0" fontId="4" fillId="0" borderId="40" xfId="56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15" fillId="0" borderId="0" xfId="60" applyFont="1" applyAlignment="1">
      <alignment horizontal="center"/>
      <protection/>
    </xf>
    <xf numFmtId="0" fontId="4" fillId="0" borderId="0" xfId="60" applyNumberFormat="1" applyFont="1" applyAlignment="1">
      <alignment horizontal="center"/>
      <protection/>
    </xf>
    <xf numFmtId="0" fontId="15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Dth_th0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6">
    <dxf>
      <font>
        <b/>
        <i val="0"/>
        <color indexed="10"/>
      </font>
    </dxf>
    <dxf>
      <font>
        <color indexed="17"/>
      </font>
    </dxf>
    <dxf>
      <font>
        <b val="0"/>
        <i val="0"/>
        <color rgb="FFFF000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 val="0"/>
        <i val="0"/>
        <color rgb="FFFF0000"/>
      </font>
    </dxf>
    <dxf>
      <font>
        <b/>
        <i val="0"/>
        <color indexed="10"/>
      </font>
    </dxf>
    <dxf>
      <font>
        <color indexed="17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indexed="10"/>
      </font>
    </dxf>
    <dxf>
      <font>
        <color indexed="17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2</xdr:row>
      <xdr:rowOff>9525</xdr:rowOff>
    </xdr:from>
    <xdr:to>
      <xdr:col>7</xdr:col>
      <xdr:colOff>57150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24225" y="457200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133350</xdr:rowOff>
    </xdr:from>
    <xdr:to>
      <xdr:col>1</xdr:col>
      <xdr:colOff>914400</xdr:colOff>
      <xdr:row>81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262509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1</xdr:col>
      <xdr:colOff>828675</xdr:colOff>
      <xdr:row>80</xdr:row>
      <xdr:rowOff>133350</xdr:rowOff>
    </xdr:from>
    <xdr:to>
      <xdr:col>3</xdr:col>
      <xdr:colOff>504825</xdr:colOff>
      <xdr:row>81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2525" y="26250900"/>
          <a:ext cx="1857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1</xdr:col>
      <xdr:colOff>1314450</xdr:colOff>
      <xdr:row>86</xdr:row>
      <xdr:rowOff>200025</xdr:rowOff>
    </xdr:from>
    <xdr:to>
      <xdr:col>3</xdr:col>
      <xdr:colOff>619125</xdr:colOff>
      <xdr:row>88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38300" y="27574875"/>
          <a:ext cx="148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3</xdr:col>
      <xdr:colOff>361950</xdr:colOff>
      <xdr:row>80</xdr:row>
      <xdr:rowOff>142875</xdr:rowOff>
    </xdr:from>
    <xdr:to>
      <xdr:col>6</xdr:col>
      <xdr:colOff>409575</xdr:colOff>
      <xdr:row>81</xdr:row>
      <xdr:rowOff>200025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67025" y="26260425"/>
          <a:ext cx="2047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KHOA</a:t>
          </a:r>
        </a:p>
      </xdr:txBody>
    </xdr:sp>
    <xdr:clientData/>
  </xdr:twoCellAnchor>
  <xdr:twoCellAnchor>
    <xdr:from>
      <xdr:col>6</xdr:col>
      <xdr:colOff>85725</xdr:colOff>
      <xdr:row>80</xdr:row>
      <xdr:rowOff>152400</xdr:rowOff>
    </xdr:from>
    <xdr:to>
      <xdr:col>8</xdr:col>
      <xdr:colOff>152400</xdr:colOff>
      <xdr:row>82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591050" y="26269950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6</xdr:col>
      <xdr:colOff>142875</xdr:colOff>
      <xdr:row>82</xdr:row>
      <xdr:rowOff>47625</xdr:rowOff>
    </xdr:from>
    <xdr:to>
      <xdr:col>8</xdr:col>
      <xdr:colOff>28575</xdr:colOff>
      <xdr:row>83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648200" y="26584275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0</xdr:colOff>
      <xdr:row>86</xdr:row>
      <xdr:rowOff>190500</xdr:rowOff>
    </xdr:from>
    <xdr:to>
      <xdr:col>1</xdr:col>
      <xdr:colOff>1438275</xdr:colOff>
      <xdr:row>88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27565350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6</xdr:col>
      <xdr:colOff>66675</xdr:colOff>
      <xdr:row>86</xdr:row>
      <xdr:rowOff>180975</xdr:rowOff>
    </xdr:from>
    <xdr:to>
      <xdr:col>7</xdr:col>
      <xdr:colOff>942975</xdr:colOff>
      <xdr:row>88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72000" y="27555825"/>
          <a:ext cx="1781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2</xdr:row>
      <xdr:rowOff>9525</xdr:rowOff>
    </xdr:from>
    <xdr:to>
      <xdr:col>7</xdr:col>
      <xdr:colOff>57150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24225" y="457200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133350</xdr:rowOff>
    </xdr:from>
    <xdr:to>
      <xdr:col>1</xdr:col>
      <xdr:colOff>914400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3495675"/>
          <a:ext cx="1228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1</xdr:col>
      <xdr:colOff>828675</xdr:colOff>
      <xdr:row>14</xdr:row>
      <xdr:rowOff>133350</xdr:rowOff>
    </xdr:from>
    <xdr:to>
      <xdr:col>3</xdr:col>
      <xdr:colOff>504825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2525" y="3495675"/>
          <a:ext cx="18573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3</xdr:col>
      <xdr:colOff>361950</xdr:colOff>
      <xdr:row>14</xdr:row>
      <xdr:rowOff>142875</xdr:rowOff>
    </xdr:from>
    <xdr:to>
      <xdr:col>6</xdr:col>
      <xdr:colOff>409575</xdr:colOff>
      <xdr:row>15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867025" y="3505200"/>
          <a:ext cx="2047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KHOA</a:t>
          </a:r>
        </a:p>
      </xdr:txBody>
    </xdr:sp>
    <xdr:clientData/>
  </xdr:twoCellAnchor>
  <xdr:twoCellAnchor>
    <xdr:from>
      <xdr:col>6</xdr:col>
      <xdr:colOff>85725</xdr:colOff>
      <xdr:row>14</xdr:row>
      <xdr:rowOff>152400</xdr:rowOff>
    </xdr:from>
    <xdr:to>
      <xdr:col>8</xdr:col>
      <xdr:colOff>152400</xdr:colOff>
      <xdr:row>15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591050" y="3514725"/>
          <a:ext cx="1952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80</xdr:row>
      <xdr:rowOff>133350</xdr:rowOff>
    </xdr:from>
    <xdr:to>
      <xdr:col>1</xdr:col>
      <xdr:colOff>1295400</xdr:colOff>
      <xdr:row>81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26412825"/>
          <a:ext cx="1476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1</xdr:col>
      <xdr:colOff>923925</xdr:colOff>
      <xdr:row>80</xdr:row>
      <xdr:rowOff>133350</xdr:rowOff>
    </xdr:from>
    <xdr:to>
      <xdr:col>3</xdr:col>
      <xdr:colOff>609600</xdr:colOff>
      <xdr:row>81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47775" y="26412825"/>
          <a:ext cx="1866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1</xdr:col>
      <xdr:colOff>1314450</xdr:colOff>
      <xdr:row>86</xdr:row>
      <xdr:rowOff>200025</xdr:rowOff>
    </xdr:from>
    <xdr:to>
      <xdr:col>3</xdr:col>
      <xdr:colOff>619125</xdr:colOff>
      <xdr:row>88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38300" y="27736800"/>
          <a:ext cx="148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3</xdr:col>
      <xdr:colOff>457200</xdr:colOff>
      <xdr:row>80</xdr:row>
      <xdr:rowOff>161925</xdr:rowOff>
    </xdr:from>
    <xdr:to>
      <xdr:col>5</xdr:col>
      <xdr:colOff>504825</xdr:colOff>
      <xdr:row>82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62275" y="26441400"/>
          <a:ext cx="1819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KHOA</a:t>
          </a:r>
        </a:p>
      </xdr:txBody>
    </xdr:sp>
    <xdr:clientData/>
  </xdr:twoCellAnchor>
  <xdr:twoCellAnchor>
    <xdr:from>
      <xdr:col>5</xdr:col>
      <xdr:colOff>390525</xdr:colOff>
      <xdr:row>80</xdr:row>
      <xdr:rowOff>152400</xdr:rowOff>
    </xdr:from>
    <xdr:to>
      <xdr:col>7</xdr:col>
      <xdr:colOff>457200</xdr:colOff>
      <xdr:row>82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67250" y="26431875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5</xdr:col>
      <xdr:colOff>428625</xdr:colOff>
      <xdr:row>82</xdr:row>
      <xdr:rowOff>47625</xdr:rowOff>
    </xdr:from>
    <xdr:to>
      <xdr:col>7</xdr:col>
      <xdr:colOff>304800</xdr:colOff>
      <xdr:row>83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05350" y="26746200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0</xdr:colOff>
      <xdr:row>86</xdr:row>
      <xdr:rowOff>190500</xdr:rowOff>
    </xdr:from>
    <xdr:to>
      <xdr:col>1</xdr:col>
      <xdr:colOff>1438275</xdr:colOff>
      <xdr:row>88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27727275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5</xdr:col>
      <xdr:colOff>400050</xdr:colOff>
      <xdr:row>86</xdr:row>
      <xdr:rowOff>180975</xdr:rowOff>
    </xdr:from>
    <xdr:to>
      <xdr:col>7</xdr:col>
      <xdr:colOff>285750</xdr:colOff>
      <xdr:row>88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76775" y="27717750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14</xdr:row>
      <xdr:rowOff>142875</xdr:rowOff>
    </xdr:from>
    <xdr:to>
      <xdr:col>1</xdr:col>
      <xdr:colOff>1295400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3790950"/>
          <a:ext cx="1476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1</xdr:col>
      <xdr:colOff>914400</xdr:colOff>
      <xdr:row>14</xdr:row>
      <xdr:rowOff>142875</xdr:rowOff>
    </xdr:from>
    <xdr:to>
      <xdr:col>3</xdr:col>
      <xdr:colOff>590550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38250" y="3790950"/>
          <a:ext cx="1857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1</xdr:col>
      <xdr:colOff>1314450</xdr:colOff>
      <xdr:row>15</xdr:row>
      <xdr:rowOff>0</xdr:rowOff>
    </xdr:from>
    <xdr:to>
      <xdr:col>3</xdr:col>
      <xdr:colOff>619125</xdr:colOff>
      <xdr:row>15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38300" y="3857625"/>
          <a:ext cx="1485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3</xdr:col>
      <xdr:colOff>457200</xdr:colOff>
      <xdr:row>14</xdr:row>
      <xdr:rowOff>152400</xdr:rowOff>
    </xdr:from>
    <xdr:to>
      <xdr:col>5</xdr:col>
      <xdr:colOff>504825</xdr:colOff>
      <xdr:row>15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62275" y="3800475"/>
          <a:ext cx="18192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KHOA</a:t>
          </a:r>
        </a:p>
      </xdr:txBody>
    </xdr:sp>
    <xdr:clientData/>
  </xdr:twoCellAnchor>
  <xdr:twoCellAnchor>
    <xdr:from>
      <xdr:col>5</xdr:col>
      <xdr:colOff>390525</xdr:colOff>
      <xdr:row>14</xdr:row>
      <xdr:rowOff>152400</xdr:rowOff>
    </xdr:from>
    <xdr:to>
      <xdr:col>7</xdr:col>
      <xdr:colOff>457200</xdr:colOff>
      <xdr:row>15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67250" y="3800475"/>
          <a:ext cx="1952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1438275</xdr:colOff>
      <xdr:row>15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0" y="3857625"/>
          <a:ext cx="17621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5</xdr:col>
      <xdr:colOff>333375</xdr:colOff>
      <xdr:row>15</xdr:row>
      <xdr:rowOff>0</xdr:rowOff>
    </xdr:from>
    <xdr:to>
      <xdr:col>7</xdr:col>
      <xdr:colOff>228600</xdr:colOff>
      <xdr:row>15</xdr:row>
      <xdr:rowOff>28575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4610100" y="3857625"/>
          <a:ext cx="1781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80</xdr:row>
      <xdr:rowOff>133350</xdr:rowOff>
    </xdr:from>
    <xdr:to>
      <xdr:col>1</xdr:col>
      <xdr:colOff>1295400</xdr:colOff>
      <xdr:row>81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26412825"/>
          <a:ext cx="1476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1</xdr:col>
      <xdr:colOff>923925</xdr:colOff>
      <xdr:row>80</xdr:row>
      <xdr:rowOff>133350</xdr:rowOff>
    </xdr:from>
    <xdr:to>
      <xdr:col>3</xdr:col>
      <xdr:colOff>609600</xdr:colOff>
      <xdr:row>81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47775" y="26412825"/>
          <a:ext cx="1866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1</xdr:col>
      <xdr:colOff>1314450</xdr:colOff>
      <xdr:row>86</xdr:row>
      <xdr:rowOff>200025</xdr:rowOff>
    </xdr:from>
    <xdr:to>
      <xdr:col>3</xdr:col>
      <xdr:colOff>619125</xdr:colOff>
      <xdr:row>88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38300" y="27736800"/>
          <a:ext cx="148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3</xdr:col>
      <xdr:colOff>457200</xdr:colOff>
      <xdr:row>80</xdr:row>
      <xdr:rowOff>161925</xdr:rowOff>
    </xdr:from>
    <xdr:to>
      <xdr:col>5</xdr:col>
      <xdr:colOff>504825</xdr:colOff>
      <xdr:row>82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62275" y="26441400"/>
          <a:ext cx="1819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KHOA</a:t>
          </a:r>
        </a:p>
      </xdr:txBody>
    </xdr:sp>
    <xdr:clientData/>
  </xdr:twoCellAnchor>
  <xdr:twoCellAnchor>
    <xdr:from>
      <xdr:col>5</xdr:col>
      <xdr:colOff>390525</xdr:colOff>
      <xdr:row>80</xdr:row>
      <xdr:rowOff>152400</xdr:rowOff>
    </xdr:from>
    <xdr:to>
      <xdr:col>7</xdr:col>
      <xdr:colOff>457200</xdr:colOff>
      <xdr:row>82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67250" y="26431875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5</xdr:col>
      <xdr:colOff>428625</xdr:colOff>
      <xdr:row>82</xdr:row>
      <xdr:rowOff>47625</xdr:rowOff>
    </xdr:from>
    <xdr:to>
      <xdr:col>7</xdr:col>
      <xdr:colOff>304800</xdr:colOff>
      <xdr:row>83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05350" y="26746200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0</xdr:colOff>
      <xdr:row>86</xdr:row>
      <xdr:rowOff>190500</xdr:rowOff>
    </xdr:from>
    <xdr:to>
      <xdr:col>1</xdr:col>
      <xdr:colOff>1438275</xdr:colOff>
      <xdr:row>88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27727275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5</xdr:col>
      <xdr:colOff>400050</xdr:colOff>
      <xdr:row>86</xdr:row>
      <xdr:rowOff>180975</xdr:rowOff>
    </xdr:from>
    <xdr:to>
      <xdr:col>7</xdr:col>
      <xdr:colOff>285750</xdr:colOff>
      <xdr:row>88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76775" y="27717750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</xdr:row>
      <xdr:rowOff>9525</xdr:rowOff>
    </xdr:from>
    <xdr:to>
      <xdr:col>6</xdr:col>
      <xdr:colOff>285750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76625" y="457200"/>
          <a:ext cx="1990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14</xdr:row>
      <xdr:rowOff>133350</xdr:rowOff>
    </xdr:from>
    <xdr:to>
      <xdr:col>1</xdr:col>
      <xdr:colOff>1295400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3619500"/>
          <a:ext cx="14763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1</xdr:col>
      <xdr:colOff>923925</xdr:colOff>
      <xdr:row>14</xdr:row>
      <xdr:rowOff>133350</xdr:rowOff>
    </xdr:from>
    <xdr:to>
      <xdr:col>3</xdr:col>
      <xdr:colOff>609600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47775" y="3619500"/>
          <a:ext cx="1866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1</xdr:col>
      <xdr:colOff>1314450</xdr:colOff>
      <xdr:row>15</xdr:row>
      <xdr:rowOff>0</xdr:rowOff>
    </xdr:from>
    <xdr:to>
      <xdr:col>3</xdr:col>
      <xdr:colOff>619125</xdr:colOff>
      <xdr:row>15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38300" y="3695700"/>
          <a:ext cx="1485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3</xdr:col>
      <xdr:colOff>457200</xdr:colOff>
      <xdr:row>14</xdr:row>
      <xdr:rowOff>161925</xdr:rowOff>
    </xdr:from>
    <xdr:to>
      <xdr:col>5</xdr:col>
      <xdr:colOff>504825</xdr:colOff>
      <xdr:row>15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62275" y="3648075"/>
          <a:ext cx="1819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KHOA</a:t>
          </a:r>
        </a:p>
      </xdr:txBody>
    </xdr:sp>
    <xdr:clientData/>
  </xdr:twoCellAnchor>
  <xdr:twoCellAnchor>
    <xdr:from>
      <xdr:col>5</xdr:col>
      <xdr:colOff>390525</xdr:colOff>
      <xdr:row>14</xdr:row>
      <xdr:rowOff>152400</xdr:rowOff>
    </xdr:from>
    <xdr:to>
      <xdr:col>7</xdr:col>
      <xdr:colOff>457200</xdr:colOff>
      <xdr:row>15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67250" y="3638550"/>
          <a:ext cx="1952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1438275</xdr:colOff>
      <xdr:row>15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0" y="3695700"/>
          <a:ext cx="17621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5</xdr:col>
      <xdr:colOff>400050</xdr:colOff>
      <xdr:row>15</xdr:row>
      <xdr:rowOff>0</xdr:rowOff>
    </xdr:from>
    <xdr:to>
      <xdr:col>7</xdr:col>
      <xdr:colOff>285750</xdr:colOff>
      <xdr:row>15</xdr:row>
      <xdr:rowOff>28575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4676775" y="3695700"/>
          <a:ext cx="1771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78</xdr:row>
      <xdr:rowOff>133350</xdr:rowOff>
    </xdr:from>
    <xdr:to>
      <xdr:col>1</xdr:col>
      <xdr:colOff>1295400</xdr:colOff>
      <xdr:row>79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25812750"/>
          <a:ext cx="1476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2</xdr:col>
      <xdr:colOff>400050</xdr:colOff>
      <xdr:row>78</xdr:row>
      <xdr:rowOff>133350</xdr:rowOff>
    </xdr:from>
    <xdr:to>
      <xdr:col>4</xdr:col>
      <xdr:colOff>657225</xdr:colOff>
      <xdr:row>79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38375" y="25812750"/>
          <a:ext cx="1866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3</xdr:col>
      <xdr:colOff>9525</xdr:colOff>
      <xdr:row>84</xdr:row>
      <xdr:rowOff>200025</xdr:rowOff>
    </xdr:from>
    <xdr:to>
      <xdr:col>4</xdr:col>
      <xdr:colOff>552450</xdr:colOff>
      <xdr:row>86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14600" y="27136725"/>
          <a:ext cx="148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5</xdr:col>
      <xdr:colOff>390525</xdr:colOff>
      <xdr:row>78</xdr:row>
      <xdr:rowOff>152400</xdr:rowOff>
    </xdr:from>
    <xdr:to>
      <xdr:col>7</xdr:col>
      <xdr:colOff>457200</xdr:colOff>
      <xdr:row>80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667250" y="25831800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5</xdr:col>
      <xdr:colOff>428625</xdr:colOff>
      <xdr:row>80</xdr:row>
      <xdr:rowOff>47625</xdr:rowOff>
    </xdr:from>
    <xdr:to>
      <xdr:col>7</xdr:col>
      <xdr:colOff>304800</xdr:colOff>
      <xdr:row>81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705350" y="26146125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0</xdr:colOff>
      <xdr:row>84</xdr:row>
      <xdr:rowOff>190500</xdr:rowOff>
    </xdr:from>
    <xdr:to>
      <xdr:col>1</xdr:col>
      <xdr:colOff>1438275</xdr:colOff>
      <xdr:row>86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0" y="27127200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5</xdr:col>
      <xdr:colOff>400050</xdr:colOff>
      <xdr:row>84</xdr:row>
      <xdr:rowOff>180975</xdr:rowOff>
    </xdr:from>
    <xdr:to>
      <xdr:col>7</xdr:col>
      <xdr:colOff>285750</xdr:colOff>
      <xdr:row>86</xdr:row>
      <xdr:rowOff>28575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4676775" y="27117675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133350</xdr:rowOff>
    </xdr:from>
    <xdr:to>
      <xdr:col>1</xdr:col>
      <xdr:colOff>1295400</xdr:colOff>
      <xdr:row>14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3524250"/>
          <a:ext cx="1476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2</xdr:col>
      <xdr:colOff>400050</xdr:colOff>
      <xdr:row>13</xdr:row>
      <xdr:rowOff>133350</xdr:rowOff>
    </xdr:from>
    <xdr:to>
      <xdr:col>4</xdr:col>
      <xdr:colOff>657225</xdr:colOff>
      <xdr:row>14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38375" y="3524250"/>
          <a:ext cx="1866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3</xdr:col>
      <xdr:colOff>9525</xdr:colOff>
      <xdr:row>19</xdr:row>
      <xdr:rowOff>200025</xdr:rowOff>
    </xdr:from>
    <xdr:to>
      <xdr:col>4</xdr:col>
      <xdr:colOff>552450</xdr:colOff>
      <xdr:row>21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14600" y="4848225"/>
          <a:ext cx="148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5</xdr:col>
      <xdr:colOff>390525</xdr:colOff>
      <xdr:row>13</xdr:row>
      <xdr:rowOff>152400</xdr:rowOff>
    </xdr:from>
    <xdr:to>
      <xdr:col>7</xdr:col>
      <xdr:colOff>457200</xdr:colOff>
      <xdr:row>15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667250" y="3543300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5</xdr:col>
      <xdr:colOff>428625</xdr:colOff>
      <xdr:row>15</xdr:row>
      <xdr:rowOff>47625</xdr:rowOff>
    </xdr:from>
    <xdr:to>
      <xdr:col>7</xdr:col>
      <xdr:colOff>304800</xdr:colOff>
      <xdr:row>16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05350" y="3857625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0</xdr:colOff>
      <xdr:row>19</xdr:row>
      <xdr:rowOff>190500</xdr:rowOff>
    </xdr:from>
    <xdr:to>
      <xdr:col>1</xdr:col>
      <xdr:colOff>1438275</xdr:colOff>
      <xdr:row>21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4838700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5</xdr:col>
      <xdr:colOff>400050</xdr:colOff>
      <xdr:row>19</xdr:row>
      <xdr:rowOff>180975</xdr:rowOff>
    </xdr:from>
    <xdr:to>
      <xdr:col>7</xdr:col>
      <xdr:colOff>285750</xdr:colOff>
      <xdr:row>21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676775" y="4829175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</xdr:row>
      <xdr:rowOff>9525</xdr:rowOff>
    </xdr:from>
    <xdr:to>
      <xdr:col>1</xdr:col>
      <xdr:colOff>1200150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1915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19050</xdr:rowOff>
    </xdr:from>
    <xdr:to>
      <xdr:col>12</xdr:col>
      <xdr:colOff>142875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343525" y="466725"/>
          <a:ext cx="1724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096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</xdr:row>
      <xdr:rowOff>28575</xdr:rowOff>
    </xdr:from>
    <xdr:to>
      <xdr:col>9</xdr:col>
      <xdr:colOff>600075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5219700" y="476250"/>
          <a:ext cx="178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9525</xdr:rowOff>
    </xdr:from>
    <xdr:to>
      <xdr:col>7</xdr:col>
      <xdr:colOff>485775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</xdr:row>
      <xdr:rowOff>9525</xdr:rowOff>
    </xdr:from>
    <xdr:to>
      <xdr:col>1</xdr:col>
      <xdr:colOff>1200150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1915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</xdr:row>
      <xdr:rowOff>9525</xdr:rowOff>
    </xdr:from>
    <xdr:to>
      <xdr:col>14</xdr:col>
      <xdr:colOff>180975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441960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</xdr:row>
      <xdr:rowOff>9525</xdr:rowOff>
    </xdr:from>
    <xdr:to>
      <xdr:col>1</xdr:col>
      <xdr:colOff>1485900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152525" y="476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19050</xdr:rowOff>
    </xdr:from>
    <xdr:to>
      <xdr:col>4</xdr:col>
      <xdr:colOff>1228725</xdr:colOff>
      <xdr:row>2</xdr:row>
      <xdr:rowOff>19050</xdr:rowOff>
    </xdr:to>
    <xdr:sp>
      <xdr:nvSpPr>
        <xdr:cNvPr id="2" name="Line 1"/>
        <xdr:cNvSpPr>
          <a:spLocks/>
        </xdr:cNvSpPr>
      </xdr:nvSpPr>
      <xdr:spPr>
        <a:xfrm>
          <a:off x="3943350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</xdr:row>
      <xdr:rowOff>9525</xdr:rowOff>
    </xdr:from>
    <xdr:to>
      <xdr:col>1</xdr:col>
      <xdr:colOff>1200150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1915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19050</xdr:rowOff>
    </xdr:from>
    <xdr:to>
      <xdr:col>12</xdr:col>
      <xdr:colOff>142875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343525" y="466725"/>
          <a:ext cx="1724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7</xdr:col>
      <xdr:colOff>619125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638550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619500" y="457200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="96" zoomScaleNormal="96" zoomScalePageLayoutView="0" workbookViewId="0" topLeftCell="A1">
      <selection activeCell="A5" sqref="A5:G5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1.57421875" style="18" customWidth="1"/>
    <col min="4" max="4" width="14.140625" style="18" customWidth="1"/>
    <col min="5" max="5" width="12.8515625" style="18" customWidth="1"/>
    <col min="6" max="6" width="16.14062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275</v>
      </c>
      <c r="F4" s="7"/>
      <c r="G4" s="5"/>
    </row>
    <row r="5" spans="1:7" s="1" customFormat="1" ht="27" customHeight="1">
      <c r="A5" s="208" t="s">
        <v>125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7" s="1" customFormat="1" ht="22.5" customHeight="1">
      <c r="A7" s="3"/>
      <c r="B7" s="208" t="s">
        <v>126</v>
      </c>
      <c r="C7" s="208"/>
      <c r="D7" s="208"/>
      <c r="E7" s="208"/>
      <c r="F7" s="208"/>
      <c r="G7" s="208"/>
    </row>
    <row r="8" spans="1:7" s="1" customFormat="1" ht="18.75" customHeight="1">
      <c r="A8" s="8"/>
      <c r="B8" s="9"/>
      <c r="C8" s="9"/>
      <c r="D8" s="10" t="s">
        <v>6</v>
      </c>
      <c r="E8" s="10"/>
      <c r="F8" s="10"/>
      <c r="G8" s="10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14">
        <v>1</v>
      </c>
      <c r="B11" s="15" t="s">
        <v>11</v>
      </c>
      <c r="C11" s="16" t="s">
        <v>12</v>
      </c>
      <c r="D11" s="14">
        <v>1986</v>
      </c>
      <c r="E11" s="36">
        <v>7.5</v>
      </c>
      <c r="F11" s="14" t="s">
        <v>130</v>
      </c>
      <c r="G11" s="17"/>
    </row>
    <row r="12" spans="1:7" ht="27" customHeight="1">
      <c r="A12" s="14">
        <v>2</v>
      </c>
      <c r="B12" s="15" t="s">
        <v>13</v>
      </c>
      <c r="C12" s="16" t="s">
        <v>14</v>
      </c>
      <c r="D12" s="14">
        <v>1982</v>
      </c>
      <c r="E12" s="36">
        <v>5.5</v>
      </c>
      <c r="F12" s="14" t="s">
        <v>131</v>
      </c>
      <c r="G12" s="17"/>
    </row>
    <row r="13" spans="1:7" ht="27" customHeight="1">
      <c r="A13" s="14">
        <v>3</v>
      </c>
      <c r="B13" s="15" t="s">
        <v>15</v>
      </c>
      <c r="C13" s="16" t="s">
        <v>14</v>
      </c>
      <c r="D13" s="14">
        <v>1983</v>
      </c>
      <c r="E13" s="36">
        <v>8</v>
      </c>
      <c r="F13" s="14" t="s">
        <v>132</v>
      </c>
      <c r="G13" s="17"/>
    </row>
    <row r="14" spans="1:7" ht="27" customHeight="1">
      <c r="A14" s="14">
        <v>4</v>
      </c>
      <c r="B14" s="15" t="s">
        <v>16</v>
      </c>
      <c r="C14" s="16" t="s">
        <v>17</v>
      </c>
      <c r="D14" s="14">
        <v>1979</v>
      </c>
      <c r="E14" s="36">
        <v>6.5</v>
      </c>
      <c r="F14" s="14" t="s">
        <v>133</v>
      </c>
      <c r="G14" s="19"/>
    </row>
    <row r="15" spans="1:7" ht="27" customHeight="1">
      <c r="A15" s="14">
        <v>5</v>
      </c>
      <c r="B15" s="15" t="s">
        <v>18</v>
      </c>
      <c r="C15" s="16" t="s">
        <v>19</v>
      </c>
      <c r="D15" s="14">
        <v>1980</v>
      </c>
      <c r="E15" s="36">
        <v>7</v>
      </c>
      <c r="F15" s="14" t="s">
        <v>134</v>
      </c>
      <c r="G15" s="19"/>
    </row>
    <row r="16" spans="1:7" ht="27" customHeight="1">
      <c r="A16" s="14">
        <v>6</v>
      </c>
      <c r="B16" s="15" t="s">
        <v>20</v>
      </c>
      <c r="C16" s="16" t="s">
        <v>21</v>
      </c>
      <c r="D16" s="14">
        <v>1984</v>
      </c>
      <c r="E16" s="37">
        <v>7.5</v>
      </c>
      <c r="F16" s="14" t="s">
        <v>135</v>
      </c>
      <c r="G16" s="19"/>
    </row>
    <row r="17" spans="1:7" ht="27" customHeight="1">
      <c r="A17" s="14">
        <v>7</v>
      </c>
      <c r="B17" s="15" t="s">
        <v>22</v>
      </c>
      <c r="C17" s="16" t="s">
        <v>23</v>
      </c>
      <c r="D17" s="14">
        <v>1983</v>
      </c>
      <c r="E17" s="38">
        <v>6.5</v>
      </c>
      <c r="F17" s="14" t="s">
        <v>136</v>
      </c>
      <c r="G17" s="17"/>
    </row>
    <row r="18" spans="1:7" ht="27" customHeight="1">
      <c r="A18" s="14">
        <v>8</v>
      </c>
      <c r="B18" s="15" t="s">
        <v>24</v>
      </c>
      <c r="C18" s="16" t="s">
        <v>25</v>
      </c>
      <c r="D18" s="14">
        <v>1988</v>
      </c>
      <c r="E18" s="37">
        <v>7</v>
      </c>
      <c r="F18" s="14" t="s">
        <v>137</v>
      </c>
      <c r="G18" s="19"/>
    </row>
    <row r="19" spans="1:7" ht="27" customHeight="1">
      <c r="A19" s="14">
        <v>9</v>
      </c>
      <c r="B19" s="15" t="s">
        <v>26</v>
      </c>
      <c r="C19" s="16" t="s">
        <v>27</v>
      </c>
      <c r="D19" s="14">
        <v>1971</v>
      </c>
      <c r="E19" s="39">
        <v>5</v>
      </c>
      <c r="F19" s="14" t="s">
        <v>138</v>
      </c>
      <c r="G19" s="17"/>
    </row>
    <row r="20" spans="1:7" ht="27" customHeight="1">
      <c r="A20" s="14">
        <v>10</v>
      </c>
      <c r="B20" s="15" t="s">
        <v>28</v>
      </c>
      <c r="C20" s="16" t="s">
        <v>29</v>
      </c>
      <c r="D20" s="14">
        <v>1978</v>
      </c>
      <c r="E20" s="39">
        <v>5</v>
      </c>
      <c r="F20" s="14" t="s">
        <v>139</v>
      </c>
      <c r="G20" s="17"/>
    </row>
    <row r="21" spans="1:7" ht="27" customHeight="1">
      <c r="A21" s="14">
        <v>11</v>
      </c>
      <c r="B21" s="15" t="s">
        <v>30</v>
      </c>
      <c r="C21" s="16" t="s">
        <v>31</v>
      </c>
      <c r="D21" s="14">
        <v>1983</v>
      </c>
      <c r="E21" s="39">
        <v>7.5</v>
      </c>
      <c r="F21" s="14" t="s">
        <v>140</v>
      </c>
      <c r="G21" s="17"/>
    </row>
    <row r="22" spans="1:7" ht="27" customHeight="1">
      <c r="A22" s="14">
        <v>12</v>
      </c>
      <c r="B22" s="15" t="s">
        <v>32</v>
      </c>
      <c r="C22" s="16" t="s">
        <v>33</v>
      </c>
      <c r="D22" s="14">
        <v>1982</v>
      </c>
      <c r="E22" s="39">
        <v>7.5</v>
      </c>
      <c r="F22" s="14" t="s">
        <v>141</v>
      </c>
      <c r="G22" s="17"/>
    </row>
    <row r="23" spans="1:7" ht="27" customHeight="1">
      <c r="A23" s="14">
        <v>13</v>
      </c>
      <c r="B23" s="15" t="s">
        <v>34</v>
      </c>
      <c r="C23" s="16" t="s">
        <v>35</v>
      </c>
      <c r="D23" s="14">
        <v>1984</v>
      </c>
      <c r="E23" s="39">
        <v>8</v>
      </c>
      <c r="F23" s="17" t="s">
        <v>129</v>
      </c>
      <c r="G23" s="17"/>
    </row>
    <row r="24" spans="1:7" ht="27" customHeight="1">
      <c r="A24" s="14">
        <v>14</v>
      </c>
      <c r="B24" s="15" t="s">
        <v>36</v>
      </c>
      <c r="C24" s="16" t="s">
        <v>37</v>
      </c>
      <c r="D24" s="14">
        <v>1966</v>
      </c>
      <c r="E24" s="39">
        <v>8</v>
      </c>
      <c r="F24" s="17" t="s">
        <v>189</v>
      </c>
      <c r="G24" s="17"/>
    </row>
    <row r="25" spans="1:7" ht="27" customHeight="1">
      <c r="A25" s="14">
        <v>15</v>
      </c>
      <c r="B25" s="15" t="s">
        <v>38</v>
      </c>
      <c r="C25" s="16" t="s">
        <v>39</v>
      </c>
      <c r="D25" s="14">
        <v>1984</v>
      </c>
      <c r="E25" s="39">
        <v>7.5</v>
      </c>
      <c r="F25" s="17" t="s">
        <v>190</v>
      </c>
      <c r="G25" s="17"/>
    </row>
    <row r="26" spans="1:7" ht="27" customHeight="1">
      <c r="A26" s="14">
        <v>16</v>
      </c>
      <c r="B26" s="15" t="s">
        <v>40</v>
      </c>
      <c r="C26" s="16" t="s">
        <v>41</v>
      </c>
      <c r="D26" s="14">
        <v>1988</v>
      </c>
      <c r="E26" s="39">
        <v>7.5</v>
      </c>
      <c r="F26" s="17" t="s">
        <v>191</v>
      </c>
      <c r="G26" s="17"/>
    </row>
    <row r="27" spans="1:7" ht="27" customHeight="1">
      <c r="A27" s="14">
        <v>17</v>
      </c>
      <c r="B27" s="15" t="s">
        <v>42</v>
      </c>
      <c r="C27" s="16" t="s">
        <v>43</v>
      </c>
      <c r="D27" s="14">
        <v>1971</v>
      </c>
      <c r="E27" s="40">
        <v>6</v>
      </c>
      <c r="F27" s="17" t="s">
        <v>192</v>
      </c>
      <c r="G27" s="21"/>
    </row>
    <row r="28" spans="1:7" ht="27" customHeight="1">
      <c r="A28" s="14">
        <v>18</v>
      </c>
      <c r="B28" s="15" t="s">
        <v>36</v>
      </c>
      <c r="C28" s="16" t="s">
        <v>43</v>
      </c>
      <c r="D28" s="14">
        <v>1985</v>
      </c>
      <c r="E28" s="40">
        <v>7.5</v>
      </c>
      <c r="F28" s="17" t="s">
        <v>193</v>
      </c>
      <c r="G28" s="17"/>
    </row>
    <row r="29" spans="1:7" ht="27" customHeight="1">
      <c r="A29" s="14">
        <v>19</v>
      </c>
      <c r="B29" s="15" t="s">
        <v>44</v>
      </c>
      <c r="C29" s="16" t="s">
        <v>45</v>
      </c>
      <c r="D29" s="14">
        <v>1966</v>
      </c>
      <c r="E29" s="40">
        <v>6</v>
      </c>
      <c r="F29" s="17" t="s">
        <v>194</v>
      </c>
      <c r="G29" s="17"/>
    </row>
    <row r="30" spans="1:7" ht="27" customHeight="1">
      <c r="A30" s="14">
        <v>20</v>
      </c>
      <c r="B30" s="15" t="s">
        <v>46</v>
      </c>
      <c r="C30" s="16" t="s">
        <v>47</v>
      </c>
      <c r="D30" s="14">
        <v>1985</v>
      </c>
      <c r="E30" s="40">
        <v>8</v>
      </c>
      <c r="F30" s="20" t="s">
        <v>188</v>
      </c>
      <c r="G30" s="17"/>
    </row>
    <row r="31" spans="1:7" ht="27" customHeight="1">
      <c r="A31" s="14">
        <v>21</v>
      </c>
      <c r="B31" s="15" t="s">
        <v>48</v>
      </c>
      <c r="C31" s="16" t="s">
        <v>47</v>
      </c>
      <c r="D31" s="14">
        <v>1988</v>
      </c>
      <c r="E31" s="40">
        <v>6.5</v>
      </c>
      <c r="F31" s="20" t="s">
        <v>187</v>
      </c>
      <c r="G31" s="17"/>
    </row>
    <row r="32" spans="1:7" ht="27" customHeight="1">
      <c r="A32" s="14">
        <v>22</v>
      </c>
      <c r="B32" s="15" t="s">
        <v>49</v>
      </c>
      <c r="C32" s="16" t="s">
        <v>47</v>
      </c>
      <c r="D32" s="14">
        <v>1982</v>
      </c>
      <c r="E32" s="40">
        <v>6.5</v>
      </c>
      <c r="F32" s="20" t="s">
        <v>146</v>
      </c>
      <c r="G32" s="17"/>
    </row>
    <row r="33" spans="1:7" ht="27" customHeight="1">
      <c r="A33" s="14">
        <v>23</v>
      </c>
      <c r="B33" s="15" t="s">
        <v>50</v>
      </c>
      <c r="C33" s="16" t="s">
        <v>51</v>
      </c>
      <c r="D33" s="14">
        <v>1976</v>
      </c>
      <c r="E33" s="40">
        <v>7.5</v>
      </c>
      <c r="F33" s="20" t="s">
        <v>168</v>
      </c>
      <c r="G33" s="17"/>
    </row>
    <row r="34" spans="1:7" ht="27" customHeight="1">
      <c r="A34" s="14">
        <v>24</v>
      </c>
      <c r="B34" s="15" t="s">
        <v>36</v>
      </c>
      <c r="C34" s="16" t="s">
        <v>51</v>
      </c>
      <c r="D34" s="14">
        <v>1985</v>
      </c>
      <c r="E34" s="40">
        <v>7</v>
      </c>
      <c r="F34" s="20" t="s">
        <v>169</v>
      </c>
      <c r="G34" s="17"/>
    </row>
    <row r="35" spans="1:7" ht="27" customHeight="1">
      <c r="A35" s="14">
        <v>25</v>
      </c>
      <c r="B35" s="15" t="s">
        <v>52</v>
      </c>
      <c r="C35" s="16" t="s">
        <v>53</v>
      </c>
      <c r="D35" s="14">
        <v>1979</v>
      </c>
      <c r="E35" s="40">
        <v>6.5</v>
      </c>
      <c r="F35" s="20" t="s">
        <v>170</v>
      </c>
      <c r="G35" s="17"/>
    </row>
    <row r="36" spans="1:7" ht="27" customHeight="1">
      <c r="A36" s="14">
        <v>26</v>
      </c>
      <c r="B36" s="15" t="s">
        <v>54</v>
      </c>
      <c r="C36" s="16" t="s">
        <v>55</v>
      </c>
      <c r="D36" s="14">
        <v>1987</v>
      </c>
      <c r="E36" s="40">
        <v>7.5</v>
      </c>
      <c r="F36" s="20" t="s">
        <v>171</v>
      </c>
      <c r="G36" s="17"/>
    </row>
    <row r="37" spans="1:7" ht="27" customHeight="1">
      <c r="A37" s="14">
        <v>27</v>
      </c>
      <c r="B37" s="15" t="s">
        <v>56</v>
      </c>
      <c r="C37" s="16" t="s">
        <v>57</v>
      </c>
      <c r="D37" s="14">
        <v>1983</v>
      </c>
      <c r="E37" s="40">
        <v>7</v>
      </c>
      <c r="F37" s="20" t="s">
        <v>172</v>
      </c>
      <c r="G37" s="17"/>
    </row>
    <row r="38" spans="1:7" ht="27" customHeight="1">
      <c r="A38" s="14">
        <v>28</v>
      </c>
      <c r="B38" s="15" t="s">
        <v>58</v>
      </c>
      <c r="C38" s="16" t="s">
        <v>59</v>
      </c>
      <c r="D38" s="14">
        <v>1978</v>
      </c>
      <c r="E38" s="40">
        <v>7.5</v>
      </c>
      <c r="F38" s="20" t="s">
        <v>173</v>
      </c>
      <c r="G38" s="17"/>
    </row>
    <row r="39" spans="1:7" ht="27" customHeight="1">
      <c r="A39" s="14">
        <v>29</v>
      </c>
      <c r="B39" s="15" t="s">
        <v>60</v>
      </c>
      <c r="C39" s="16" t="s">
        <v>61</v>
      </c>
      <c r="D39" s="14">
        <v>1978</v>
      </c>
      <c r="E39" s="40">
        <v>6</v>
      </c>
      <c r="F39" s="20" t="s">
        <v>174</v>
      </c>
      <c r="G39" s="17"/>
    </row>
    <row r="40" spans="1:7" ht="27" customHeight="1">
      <c r="A40" s="14">
        <v>30</v>
      </c>
      <c r="B40" s="15" t="s">
        <v>62</v>
      </c>
      <c r="C40" s="16" t="s">
        <v>63</v>
      </c>
      <c r="D40" s="14">
        <v>1979</v>
      </c>
      <c r="E40" s="40">
        <v>6</v>
      </c>
      <c r="F40" s="20" t="s">
        <v>175</v>
      </c>
      <c r="G40" s="17"/>
    </row>
    <row r="41" spans="1:7" ht="27" customHeight="1">
      <c r="A41" s="14">
        <v>31</v>
      </c>
      <c r="B41" s="15" t="s">
        <v>64</v>
      </c>
      <c r="C41" s="16" t="s">
        <v>65</v>
      </c>
      <c r="D41" s="14">
        <v>1982</v>
      </c>
      <c r="E41" s="40">
        <v>7.5</v>
      </c>
      <c r="F41" s="20" t="s">
        <v>176</v>
      </c>
      <c r="G41" s="17"/>
    </row>
    <row r="42" spans="1:7" ht="27" customHeight="1">
      <c r="A42" s="14">
        <v>32</v>
      </c>
      <c r="B42" s="15" t="s">
        <v>66</v>
      </c>
      <c r="C42" s="16" t="s">
        <v>65</v>
      </c>
      <c r="D42" s="14">
        <v>1977</v>
      </c>
      <c r="E42" s="40">
        <v>7.5</v>
      </c>
      <c r="F42" s="20" t="s">
        <v>177</v>
      </c>
      <c r="G42" s="17"/>
    </row>
    <row r="43" spans="1:7" ht="27" customHeight="1">
      <c r="A43" s="14">
        <v>33</v>
      </c>
      <c r="B43" s="15" t="s">
        <v>67</v>
      </c>
      <c r="C43" s="16" t="s">
        <v>68</v>
      </c>
      <c r="D43" s="14">
        <v>1988</v>
      </c>
      <c r="E43" s="40">
        <v>7</v>
      </c>
      <c r="F43" s="20" t="s">
        <v>178</v>
      </c>
      <c r="G43" s="17"/>
    </row>
    <row r="44" spans="1:7" ht="27" customHeight="1">
      <c r="A44" s="14">
        <v>34</v>
      </c>
      <c r="B44" s="15" t="s">
        <v>69</v>
      </c>
      <c r="C44" s="16" t="s">
        <v>70</v>
      </c>
      <c r="D44" s="14">
        <v>1987</v>
      </c>
      <c r="E44" s="40">
        <v>8</v>
      </c>
      <c r="F44" s="20" t="s">
        <v>179</v>
      </c>
      <c r="G44" s="17"/>
    </row>
    <row r="45" spans="1:7" ht="27" customHeight="1">
      <c r="A45" s="14">
        <v>35</v>
      </c>
      <c r="B45" s="15" t="s">
        <v>71</v>
      </c>
      <c r="C45" s="16" t="s">
        <v>72</v>
      </c>
      <c r="D45" s="14">
        <v>1984</v>
      </c>
      <c r="E45" s="40">
        <v>7.5</v>
      </c>
      <c r="F45" s="20" t="s">
        <v>180</v>
      </c>
      <c r="G45" s="17"/>
    </row>
    <row r="46" spans="1:7" ht="27" customHeight="1">
      <c r="A46" s="14">
        <v>36</v>
      </c>
      <c r="B46" s="15" t="s">
        <v>73</v>
      </c>
      <c r="C46" s="16" t="s">
        <v>74</v>
      </c>
      <c r="D46" s="14">
        <v>1978</v>
      </c>
      <c r="E46" s="40">
        <v>8</v>
      </c>
      <c r="F46" s="20" t="s">
        <v>181</v>
      </c>
      <c r="G46" s="17"/>
    </row>
    <row r="47" spans="1:7" ht="27" customHeight="1">
      <c r="A47" s="14">
        <v>37</v>
      </c>
      <c r="B47" s="15" t="s">
        <v>75</v>
      </c>
      <c r="C47" s="16" t="s">
        <v>76</v>
      </c>
      <c r="D47" s="14">
        <v>1979</v>
      </c>
      <c r="E47" s="40">
        <v>7</v>
      </c>
      <c r="F47" s="20" t="s">
        <v>182</v>
      </c>
      <c r="G47" s="17"/>
    </row>
    <row r="48" spans="1:7" ht="27" customHeight="1">
      <c r="A48" s="14">
        <v>38</v>
      </c>
      <c r="B48" s="15" t="s">
        <v>77</v>
      </c>
      <c r="C48" s="16" t="s">
        <v>76</v>
      </c>
      <c r="D48" s="14">
        <v>1980</v>
      </c>
      <c r="E48" s="40">
        <v>7.5</v>
      </c>
      <c r="F48" s="20" t="s">
        <v>183</v>
      </c>
      <c r="G48" s="17"/>
    </row>
    <row r="49" spans="1:7" ht="27" customHeight="1">
      <c r="A49" s="14">
        <v>39</v>
      </c>
      <c r="B49" s="15" t="s">
        <v>78</v>
      </c>
      <c r="C49" s="16" t="s">
        <v>79</v>
      </c>
      <c r="D49" s="14">
        <v>1980</v>
      </c>
      <c r="E49" s="40">
        <v>8</v>
      </c>
      <c r="F49" s="20" t="s">
        <v>184</v>
      </c>
      <c r="G49" s="17"/>
    </row>
    <row r="50" spans="1:7" ht="27" customHeight="1">
      <c r="A50" s="14">
        <v>40</v>
      </c>
      <c r="B50" s="15" t="s">
        <v>80</v>
      </c>
      <c r="C50" s="16" t="s">
        <v>81</v>
      </c>
      <c r="D50" s="14">
        <v>1984</v>
      </c>
      <c r="E50" s="40">
        <v>8</v>
      </c>
      <c r="F50" s="20" t="s">
        <v>185</v>
      </c>
      <c r="G50" s="17"/>
    </row>
    <row r="51" spans="1:7" ht="27" customHeight="1">
      <c r="A51" s="14">
        <v>41</v>
      </c>
      <c r="B51" s="15" t="s">
        <v>82</v>
      </c>
      <c r="C51" s="16" t="s">
        <v>83</v>
      </c>
      <c r="D51" s="14">
        <v>1988</v>
      </c>
      <c r="E51" s="40">
        <v>7</v>
      </c>
      <c r="F51" s="20" t="s">
        <v>186</v>
      </c>
      <c r="G51" s="17"/>
    </row>
    <row r="52" spans="1:7" ht="27" customHeight="1">
      <c r="A52" s="14">
        <v>42</v>
      </c>
      <c r="B52" s="15" t="s">
        <v>84</v>
      </c>
      <c r="C52" s="16" t="s">
        <v>85</v>
      </c>
      <c r="D52" s="14">
        <v>1976</v>
      </c>
      <c r="E52" s="40">
        <v>8</v>
      </c>
      <c r="F52" s="20" t="s">
        <v>144</v>
      </c>
      <c r="G52" s="17"/>
    </row>
    <row r="53" spans="1:7" ht="27" customHeight="1">
      <c r="A53" s="14">
        <v>43</v>
      </c>
      <c r="B53" s="15" t="s">
        <v>36</v>
      </c>
      <c r="C53" s="16" t="s">
        <v>86</v>
      </c>
      <c r="D53" s="14">
        <v>1985</v>
      </c>
      <c r="E53" s="40">
        <v>8</v>
      </c>
      <c r="F53" s="22" t="s">
        <v>147</v>
      </c>
      <c r="G53" s="17"/>
    </row>
    <row r="54" spans="1:7" ht="27" customHeight="1">
      <c r="A54" s="14">
        <v>44</v>
      </c>
      <c r="B54" s="15" t="s">
        <v>87</v>
      </c>
      <c r="C54" s="16" t="s">
        <v>88</v>
      </c>
      <c r="D54" s="14">
        <v>1979</v>
      </c>
      <c r="E54" s="40">
        <v>5</v>
      </c>
      <c r="F54" s="22" t="s">
        <v>143</v>
      </c>
      <c r="G54" s="17"/>
    </row>
    <row r="55" spans="1:7" ht="27" customHeight="1">
      <c r="A55" s="14">
        <v>45</v>
      </c>
      <c r="B55" s="15" t="s">
        <v>89</v>
      </c>
      <c r="C55" s="16" t="s">
        <v>90</v>
      </c>
      <c r="D55" s="14">
        <v>1988</v>
      </c>
      <c r="E55" s="40">
        <v>7.5</v>
      </c>
      <c r="F55" s="22" t="s">
        <v>148</v>
      </c>
      <c r="G55" s="17"/>
    </row>
    <row r="56" spans="1:7" ht="27" customHeight="1">
      <c r="A56" s="14">
        <v>46</v>
      </c>
      <c r="B56" s="15" t="s">
        <v>91</v>
      </c>
      <c r="C56" s="16" t="s">
        <v>90</v>
      </c>
      <c r="D56" s="14">
        <v>1988</v>
      </c>
      <c r="E56" s="40">
        <v>7.5</v>
      </c>
      <c r="F56" s="22" t="s">
        <v>149</v>
      </c>
      <c r="G56" s="17"/>
    </row>
    <row r="57" spans="1:7" ht="27" customHeight="1">
      <c r="A57" s="14">
        <v>47</v>
      </c>
      <c r="B57" s="15" t="s">
        <v>92</v>
      </c>
      <c r="C57" s="16" t="s">
        <v>93</v>
      </c>
      <c r="D57" s="14">
        <v>1985</v>
      </c>
      <c r="E57" s="40">
        <v>8</v>
      </c>
      <c r="F57" s="22" t="s">
        <v>150</v>
      </c>
      <c r="G57" s="17"/>
    </row>
    <row r="58" spans="1:7" ht="27" customHeight="1">
      <c r="A58" s="14">
        <v>48</v>
      </c>
      <c r="B58" s="15" t="s">
        <v>94</v>
      </c>
      <c r="C58" s="16" t="s">
        <v>95</v>
      </c>
      <c r="D58" s="14">
        <v>1978</v>
      </c>
      <c r="E58" s="39">
        <v>6</v>
      </c>
      <c r="F58" s="22" t="s">
        <v>151</v>
      </c>
      <c r="G58" s="17"/>
    </row>
    <row r="59" spans="1:7" ht="27" customHeight="1">
      <c r="A59" s="14">
        <v>49</v>
      </c>
      <c r="B59" s="15" t="s">
        <v>96</v>
      </c>
      <c r="C59" s="16" t="s">
        <v>97</v>
      </c>
      <c r="D59" s="14">
        <v>1985</v>
      </c>
      <c r="E59" s="39">
        <v>7</v>
      </c>
      <c r="F59" s="22" t="s">
        <v>152</v>
      </c>
      <c r="G59" s="17"/>
    </row>
    <row r="60" spans="1:7" ht="27" customHeight="1">
      <c r="A60" s="14">
        <v>50</v>
      </c>
      <c r="B60" s="15" t="s">
        <v>77</v>
      </c>
      <c r="C60" s="16" t="s">
        <v>98</v>
      </c>
      <c r="D60" s="14">
        <v>1979</v>
      </c>
      <c r="E60" s="39">
        <v>7.5</v>
      </c>
      <c r="F60" s="22" t="s">
        <v>153</v>
      </c>
      <c r="G60" s="17"/>
    </row>
    <row r="61" spans="1:7" ht="27" customHeight="1">
      <c r="A61" s="14">
        <v>51</v>
      </c>
      <c r="B61" s="15" t="s">
        <v>87</v>
      </c>
      <c r="C61" s="16" t="s">
        <v>98</v>
      </c>
      <c r="D61" s="14">
        <v>1988</v>
      </c>
      <c r="E61" s="39">
        <v>8</v>
      </c>
      <c r="F61" s="22" t="s">
        <v>154</v>
      </c>
      <c r="G61" s="23"/>
    </row>
    <row r="62" spans="1:7" ht="27" customHeight="1">
      <c r="A62" s="14">
        <v>52</v>
      </c>
      <c r="B62" s="15" t="s">
        <v>99</v>
      </c>
      <c r="C62" s="16" t="s">
        <v>100</v>
      </c>
      <c r="D62" s="14">
        <v>1990</v>
      </c>
      <c r="E62" s="39">
        <v>8</v>
      </c>
      <c r="F62" s="22" t="s">
        <v>145</v>
      </c>
      <c r="G62" s="17"/>
    </row>
    <row r="63" spans="1:7" ht="27" customHeight="1">
      <c r="A63" s="14">
        <v>53</v>
      </c>
      <c r="B63" s="15" t="s">
        <v>101</v>
      </c>
      <c r="C63" s="16" t="s">
        <v>102</v>
      </c>
      <c r="D63" s="14">
        <v>1986</v>
      </c>
      <c r="E63" s="39">
        <v>7</v>
      </c>
      <c r="F63" s="22" t="s">
        <v>155</v>
      </c>
      <c r="G63" s="17"/>
    </row>
    <row r="64" spans="1:7" ht="27" customHeight="1">
      <c r="A64" s="14">
        <v>54</v>
      </c>
      <c r="B64" s="15" t="s">
        <v>84</v>
      </c>
      <c r="C64" s="16" t="s">
        <v>103</v>
      </c>
      <c r="D64" s="14">
        <v>1985</v>
      </c>
      <c r="E64" s="39">
        <v>8</v>
      </c>
      <c r="F64" s="22" t="s">
        <v>156</v>
      </c>
      <c r="G64" s="17"/>
    </row>
    <row r="65" spans="1:7" ht="27" customHeight="1">
      <c r="A65" s="14">
        <v>55</v>
      </c>
      <c r="B65" s="15" t="s">
        <v>104</v>
      </c>
      <c r="C65" s="16" t="s">
        <v>105</v>
      </c>
      <c r="D65" s="14">
        <v>1984</v>
      </c>
      <c r="E65" s="39">
        <v>8</v>
      </c>
      <c r="F65" s="22" t="s">
        <v>157</v>
      </c>
      <c r="G65" s="17"/>
    </row>
    <row r="66" spans="1:7" ht="27" customHeight="1">
      <c r="A66" s="14">
        <v>56</v>
      </c>
      <c r="B66" s="15" t="s">
        <v>106</v>
      </c>
      <c r="C66" s="16" t="s">
        <v>107</v>
      </c>
      <c r="D66" s="14">
        <v>1981</v>
      </c>
      <c r="E66" s="39">
        <v>8</v>
      </c>
      <c r="F66" s="22" t="s">
        <v>158</v>
      </c>
      <c r="G66" s="17"/>
    </row>
    <row r="67" spans="1:7" ht="27" customHeight="1">
      <c r="A67" s="14">
        <v>57</v>
      </c>
      <c r="B67" s="15" t="s">
        <v>108</v>
      </c>
      <c r="C67" s="16" t="s">
        <v>109</v>
      </c>
      <c r="D67" s="14">
        <v>1978</v>
      </c>
      <c r="E67" s="41">
        <v>8</v>
      </c>
      <c r="F67" s="22" t="s">
        <v>159</v>
      </c>
      <c r="G67" s="24"/>
    </row>
    <row r="68" spans="1:7" ht="27" customHeight="1">
      <c r="A68" s="14">
        <v>58</v>
      </c>
      <c r="B68" s="15" t="s">
        <v>110</v>
      </c>
      <c r="C68" s="16" t="s">
        <v>109</v>
      </c>
      <c r="D68" s="14">
        <v>1987</v>
      </c>
      <c r="E68" s="41">
        <v>7.5</v>
      </c>
      <c r="F68" s="22" t="s">
        <v>160</v>
      </c>
      <c r="G68" s="24"/>
    </row>
    <row r="69" spans="1:7" ht="27" customHeight="1">
      <c r="A69" s="14">
        <v>59</v>
      </c>
      <c r="B69" s="15" t="s">
        <v>111</v>
      </c>
      <c r="C69" s="16" t="s">
        <v>109</v>
      </c>
      <c r="D69" s="14">
        <v>1985</v>
      </c>
      <c r="E69" s="41">
        <v>7.5</v>
      </c>
      <c r="F69" s="22" t="s">
        <v>161</v>
      </c>
      <c r="G69" s="24"/>
    </row>
    <row r="70" spans="1:7" ht="27" customHeight="1">
      <c r="A70" s="14">
        <v>60</v>
      </c>
      <c r="B70" s="15" t="s">
        <v>112</v>
      </c>
      <c r="C70" s="16" t="s">
        <v>113</v>
      </c>
      <c r="D70" s="14">
        <v>1982</v>
      </c>
      <c r="E70" s="41">
        <v>7.5</v>
      </c>
      <c r="F70" s="22" t="s">
        <v>162</v>
      </c>
      <c r="G70" s="24"/>
    </row>
    <row r="71" spans="1:7" ht="27" customHeight="1">
      <c r="A71" s="14">
        <v>61</v>
      </c>
      <c r="B71" s="15" t="s">
        <v>114</v>
      </c>
      <c r="C71" s="16" t="s">
        <v>115</v>
      </c>
      <c r="D71" s="14">
        <v>1985</v>
      </c>
      <c r="E71" s="41">
        <v>7.5</v>
      </c>
      <c r="F71" s="22" t="s">
        <v>163</v>
      </c>
      <c r="G71" s="24"/>
    </row>
    <row r="72" spans="1:7" ht="27" customHeight="1">
      <c r="A72" s="14">
        <v>62</v>
      </c>
      <c r="B72" s="15" t="s">
        <v>116</v>
      </c>
      <c r="C72" s="16" t="s">
        <v>115</v>
      </c>
      <c r="D72" s="14">
        <v>1984</v>
      </c>
      <c r="E72" s="41">
        <v>8</v>
      </c>
      <c r="F72" s="22" t="s">
        <v>164</v>
      </c>
      <c r="G72" s="24"/>
    </row>
    <row r="73" spans="1:7" ht="27" customHeight="1">
      <c r="A73" s="14">
        <v>63</v>
      </c>
      <c r="B73" s="15" t="s">
        <v>117</v>
      </c>
      <c r="C73" s="16" t="s">
        <v>118</v>
      </c>
      <c r="D73" s="14">
        <v>1982</v>
      </c>
      <c r="E73" s="41">
        <v>7.5</v>
      </c>
      <c r="F73" s="22" t="s">
        <v>165</v>
      </c>
      <c r="G73" s="24"/>
    </row>
    <row r="74" spans="1:7" ht="27" customHeight="1">
      <c r="A74" s="14">
        <v>64</v>
      </c>
      <c r="B74" s="15" t="s">
        <v>119</v>
      </c>
      <c r="C74" s="16" t="s">
        <v>120</v>
      </c>
      <c r="D74" s="14">
        <v>1978</v>
      </c>
      <c r="E74" s="41">
        <v>8</v>
      </c>
      <c r="F74" s="22" t="s">
        <v>166</v>
      </c>
      <c r="G74" s="24"/>
    </row>
    <row r="75" spans="1:7" ht="27" customHeight="1">
      <c r="A75" s="14">
        <v>65</v>
      </c>
      <c r="B75" s="15" t="s">
        <v>121</v>
      </c>
      <c r="C75" s="16" t="s">
        <v>122</v>
      </c>
      <c r="D75" s="14">
        <v>1974</v>
      </c>
      <c r="E75" s="41">
        <v>7</v>
      </c>
      <c r="F75" s="22" t="s">
        <v>167</v>
      </c>
      <c r="G75" s="24"/>
    </row>
    <row r="76" spans="1:7" ht="27" customHeight="1">
      <c r="A76" s="14">
        <v>66</v>
      </c>
      <c r="B76" s="25" t="s">
        <v>123</v>
      </c>
      <c r="C76" s="26" t="s">
        <v>124</v>
      </c>
      <c r="D76" s="27">
        <v>1972</v>
      </c>
      <c r="E76" s="42">
        <v>5</v>
      </c>
      <c r="F76" s="28" t="s">
        <v>142</v>
      </c>
      <c r="G76" s="29"/>
    </row>
    <row r="77" spans="1:7" ht="27" customHeight="1">
      <c r="A77" s="30"/>
      <c r="B77" s="31"/>
      <c r="C77"/>
      <c r="D77" s="32"/>
      <c r="E77" s="30"/>
      <c r="F77" s="30"/>
      <c r="G77" s="33"/>
    </row>
    <row r="78" spans="2:8" ht="16.5">
      <c r="B78" s="206" t="s">
        <v>195</v>
      </c>
      <c r="C78" s="210"/>
      <c r="D78" s="43">
        <v>66</v>
      </c>
      <c r="E78" s="44"/>
      <c r="F78" s="205"/>
      <c r="G78" s="205"/>
      <c r="H78" s="45"/>
    </row>
    <row r="79" spans="2:8" ht="16.5">
      <c r="B79" s="203" t="s">
        <v>196</v>
      </c>
      <c r="C79" s="204"/>
      <c r="D79" s="45">
        <f>COUNTIF(F27:F76,"&gt;=5.0")</f>
        <v>0</v>
      </c>
      <c r="E79" s="44"/>
      <c r="F79" s="205"/>
      <c r="G79" s="205"/>
      <c r="H79" s="45"/>
    </row>
    <row r="80" spans="2:8" ht="16.5">
      <c r="B80" s="203" t="s">
        <v>197</v>
      </c>
      <c r="C80" s="204"/>
      <c r="D80" s="45">
        <f>COUNTIF(F27:F76,"&lt;5.0")</f>
        <v>0</v>
      </c>
      <c r="E80" s="44"/>
      <c r="F80" s="205"/>
      <c r="G80" s="205"/>
      <c r="H80" s="45"/>
    </row>
    <row r="81" spans="2:8" ht="16.5">
      <c r="B81" s="46"/>
      <c r="C81" s="47"/>
      <c r="D81" s="45"/>
      <c r="E81" s="44"/>
      <c r="F81" s="48"/>
      <c r="G81" s="48"/>
      <c r="H81" s="45"/>
    </row>
    <row r="82" spans="2:8" ht="16.5">
      <c r="B82" s="206" t="s">
        <v>198</v>
      </c>
      <c r="C82" s="206"/>
      <c r="D82" s="206"/>
      <c r="E82" s="206"/>
      <c r="F82" s="206"/>
      <c r="G82" s="206"/>
      <c r="H82" s="206"/>
    </row>
    <row r="83" spans="2:8" ht="16.5">
      <c r="B83" s="49"/>
      <c r="C83" s="49"/>
      <c r="D83" s="49"/>
      <c r="E83" s="49"/>
      <c r="F83" s="207" t="s">
        <v>200</v>
      </c>
      <c r="G83" s="207"/>
      <c r="H83" s="207"/>
    </row>
    <row r="84" spans="2:8" ht="16.5">
      <c r="B84" s="49"/>
      <c r="C84" s="49"/>
      <c r="D84" s="49"/>
      <c r="E84" s="49"/>
      <c r="F84" s="49"/>
      <c r="G84" s="50"/>
      <c r="H84" s="50"/>
    </row>
    <row r="85" spans="2:8" ht="16.5">
      <c r="B85" s="49"/>
      <c r="C85" s="49"/>
      <c r="D85" s="49"/>
      <c r="E85" s="49"/>
      <c r="F85" s="49"/>
      <c r="G85" s="50"/>
      <c r="H85" s="50"/>
    </row>
    <row r="86" spans="2:8" ht="16.5">
      <c r="B86" s="49"/>
      <c r="C86" s="49"/>
      <c r="D86" s="49"/>
      <c r="E86" s="49"/>
      <c r="F86" s="49"/>
      <c r="G86" s="51"/>
      <c r="H86" s="51"/>
    </row>
    <row r="87" spans="2:8" ht="16.5">
      <c r="B87" s="49"/>
      <c r="C87" s="49"/>
      <c r="D87" s="49"/>
      <c r="E87" s="49"/>
      <c r="F87" s="49"/>
      <c r="G87" s="51"/>
      <c r="H87" s="51"/>
    </row>
    <row r="88" spans="2:8" ht="16.5">
      <c r="B88" s="206" t="s">
        <v>199</v>
      </c>
      <c r="C88" s="206"/>
      <c r="D88" s="206"/>
      <c r="E88" s="206"/>
      <c r="F88" s="206"/>
      <c r="G88" s="206"/>
      <c r="H88" s="206"/>
    </row>
    <row r="89" spans="2:3" ht="16.5">
      <c r="B89" s="35"/>
      <c r="C89" s="35"/>
    </row>
    <row r="90" spans="2:3" ht="16.5">
      <c r="B90" s="35"/>
      <c r="C90" s="35"/>
    </row>
  </sheetData>
  <sheetProtection/>
  <mergeCells count="17">
    <mergeCell ref="F79:G79"/>
    <mergeCell ref="A6:G6"/>
    <mergeCell ref="A1:C1"/>
    <mergeCell ref="D1:G1"/>
    <mergeCell ref="A2:C2"/>
    <mergeCell ref="A3:C3"/>
    <mergeCell ref="A5:G5"/>
    <mergeCell ref="B80:C80"/>
    <mergeCell ref="F80:G80"/>
    <mergeCell ref="B82:H82"/>
    <mergeCell ref="B88:H88"/>
    <mergeCell ref="F83:H83"/>
    <mergeCell ref="B7:G7"/>
    <mergeCell ref="B10:C10"/>
    <mergeCell ref="B78:C78"/>
    <mergeCell ref="F78:G78"/>
    <mergeCell ref="B79:C79"/>
  </mergeCells>
  <conditionalFormatting sqref="E11:E76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0"/>
  <sheetViews>
    <sheetView zoomScale="96" zoomScaleNormal="96" zoomScalePageLayoutView="0" workbookViewId="0" topLeftCell="A28">
      <selection activeCell="H12" sqref="H12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12.7109375" style="18" customWidth="1"/>
    <col min="5" max="5" width="9.140625" style="18" customWidth="1"/>
    <col min="6" max="6" width="8.140625" style="18" customWidth="1"/>
    <col min="7" max="7" width="13.57421875" style="18" customWidth="1"/>
    <col min="8" max="8" width="14.7109375" style="18" customWidth="1"/>
    <col min="9" max="16384" width="8.8515625" style="18" customWidth="1"/>
  </cols>
  <sheetData>
    <row r="1" spans="1:8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  <c r="H1" s="211"/>
    </row>
    <row r="2" spans="1:8" s="1" customFormat="1" ht="18.75">
      <c r="A2" s="212" t="s">
        <v>2</v>
      </c>
      <c r="B2" s="212"/>
      <c r="C2" s="212"/>
      <c r="D2" s="2"/>
      <c r="E2" s="2" t="s">
        <v>3</v>
      </c>
      <c r="F2" s="2"/>
      <c r="G2" s="2"/>
      <c r="H2" s="3"/>
    </row>
    <row r="3" spans="1:8" s="1" customFormat="1" ht="16.5">
      <c r="A3" s="212" t="s">
        <v>4</v>
      </c>
      <c r="B3" s="212"/>
      <c r="C3" s="212"/>
      <c r="D3" s="2"/>
      <c r="E3" s="4"/>
      <c r="F3" s="4"/>
      <c r="G3" s="4"/>
      <c r="H3" s="5"/>
    </row>
    <row r="4" spans="1:8" s="1" customFormat="1" ht="18.75">
      <c r="A4" s="6"/>
      <c r="B4" s="3"/>
      <c r="C4" s="3"/>
      <c r="D4" s="3"/>
      <c r="E4" s="7" t="s">
        <v>550</v>
      </c>
      <c r="F4" s="7"/>
      <c r="G4" s="7"/>
      <c r="H4" s="5"/>
    </row>
    <row r="5" spans="1:8" s="1" customFormat="1" ht="27" customHeight="1">
      <c r="A5" s="208" t="s">
        <v>125</v>
      </c>
      <c r="B5" s="208"/>
      <c r="C5" s="208"/>
      <c r="D5" s="208"/>
      <c r="E5" s="208"/>
      <c r="F5" s="208"/>
      <c r="G5" s="208"/>
      <c r="H5" s="208"/>
    </row>
    <row r="6" spans="1:8" s="1" customFormat="1" ht="21" customHeight="1">
      <c r="A6" s="208" t="s">
        <v>5</v>
      </c>
      <c r="B6" s="208"/>
      <c r="C6" s="208"/>
      <c r="D6" s="208"/>
      <c r="E6" s="208"/>
      <c r="F6" s="208"/>
      <c r="G6" s="208"/>
      <c r="H6" s="208"/>
    </row>
    <row r="7" spans="1:10" s="1" customFormat="1" ht="25.5" customHeight="1">
      <c r="A7" s="230" t="s">
        <v>618</v>
      </c>
      <c r="B7" s="230"/>
      <c r="C7" s="230"/>
      <c r="D7" s="230"/>
      <c r="E7" s="230"/>
      <c r="F7" s="230"/>
      <c r="G7" s="230"/>
      <c r="H7" s="230"/>
      <c r="I7" s="87"/>
      <c r="J7" s="87"/>
    </row>
    <row r="8" spans="1:8" s="1" customFormat="1" ht="18.75" customHeight="1">
      <c r="A8" s="8"/>
      <c r="B8" s="231" t="s">
        <v>620</v>
      </c>
      <c r="C8" s="231"/>
      <c r="D8" s="231"/>
      <c r="E8" s="231"/>
      <c r="F8" s="231"/>
      <c r="G8" s="231"/>
      <c r="H8" s="231"/>
    </row>
    <row r="9" spans="1:7" s="1" customFormat="1" ht="9.75" customHeight="1">
      <c r="A9" s="8"/>
      <c r="B9" s="9"/>
      <c r="C9" s="9"/>
      <c r="D9" s="11"/>
      <c r="E9" s="11"/>
      <c r="F9" s="11"/>
      <c r="G9" s="11"/>
    </row>
    <row r="10" spans="1:8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619</v>
      </c>
      <c r="G10" s="12" t="s">
        <v>128</v>
      </c>
      <c r="H10" s="12" t="s">
        <v>10</v>
      </c>
    </row>
    <row r="11" spans="1:8" ht="27" customHeight="1">
      <c r="A11" s="14">
        <v>1</v>
      </c>
      <c r="B11" s="15" t="s">
        <v>11</v>
      </c>
      <c r="C11" s="16" t="s">
        <v>12</v>
      </c>
      <c r="D11" s="14">
        <v>1986</v>
      </c>
      <c r="E11" s="36">
        <v>8.2</v>
      </c>
      <c r="F11" s="22">
        <v>216</v>
      </c>
      <c r="G11" s="14" t="s">
        <v>189</v>
      </c>
      <c r="H11" s="17"/>
    </row>
    <row r="12" spans="1:8" ht="27" customHeight="1">
      <c r="A12" s="14">
        <v>2</v>
      </c>
      <c r="B12" s="15" t="s">
        <v>13</v>
      </c>
      <c r="C12" s="16" t="s">
        <v>14</v>
      </c>
      <c r="D12" s="14">
        <v>1982</v>
      </c>
      <c r="E12" s="36">
        <v>7.2</v>
      </c>
      <c r="F12" s="22">
        <v>139</v>
      </c>
      <c r="G12" s="14" t="s">
        <v>371</v>
      </c>
      <c r="H12" s="17"/>
    </row>
    <row r="13" spans="1:8" ht="27" customHeight="1">
      <c r="A13" s="14">
        <v>3</v>
      </c>
      <c r="B13" s="15" t="s">
        <v>15</v>
      </c>
      <c r="C13" s="16" t="s">
        <v>14</v>
      </c>
      <c r="D13" s="14">
        <v>1983</v>
      </c>
      <c r="E13" s="36">
        <v>9.2</v>
      </c>
      <c r="F13" s="22">
        <v>492</v>
      </c>
      <c r="G13" s="14" t="s">
        <v>209</v>
      </c>
      <c r="H13" s="17"/>
    </row>
    <row r="14" spans="1:8" ht="27" customHeight="1">
      <c r="A14" s="14">
        <v>4</v>
      </c>
      <c r="B14" s="15" t="s">
        <v>16</v>
      </c>
      <c r="C14" s="16" t="s">
        <v>17</v>
      </c>
      <c r="D14" s="14">
        <v>1979</v>
      </c>
      <c r="E14" s="36">
        <v>6.4</v>
      </c>
      <c r="F14" s="22">
        <v>364</v>
      </c>
      <c r="G14" s="14" t="s">
        <v>295</v>
      </c>
      <c r="H14" s="19"/>
    </row>
    <row r="15" spans="1:8" ht="27" customHeight="1">
      <c r="A15" s="14">
        <v>5</v>
      </c>
      <c r="B15" s="15" t="s">
        <v>18</v>
      </c>
      <c r="C15" s="16" t="s">
        <v>19</v>
      </c>
      <c r="D15" s="14">
        <v>1980</v>
      </c>
      <c r="E15" s="36">
        <v>8.4</v>
      </c>
      <c r="F15" s="22">
        <v>364</v>
      </c>
      <c r="G15" s="14" t="s">
        <v>296</v>
      </c>
      <c r="H15" s="19"/>
    </row>
    <row r="16" spans="1:8" ht="27" customHeight="1">
      <c r="A16" s="14">
        <v>6</v>
      </c>
      <c r="B16" s="15" t="s">
        <v>20</v>
      </c>
      <c r="C16" s="16" t="s">
        <v>21</v>
      </c>
      <c r="D16" s="14">
        <v>1984</v>
      </c>
      <c r="E16" s="37">
        <v>9</v>
      </c>
      <c r="F16" s="22">
        <v>492</v>
      </c>
      <c r="G16" s="14" t="s">
        <v>210</v>
      </c>
      <c r="H16" s="19"/>
    </row>
    <row r="17" spans="1:8" ht="27" customHeight="1">
      <c r="A17" s="14">
        <v>7</v>
      </c>
      <c r="B17" s="15" t="s">
        <v>22</v>
      </c>
      <c r="C17" s="16" t="s">
        <v>23</v>
      </c>
      <c r="D17" s="14">
        <v>1983</v>
      </c>
      <c r="E17" s="38">
        <v>7</v>
      </c>
      <c r="F17" s="22">
        <v>139</v>
      </c>
      <c r="G17" s="14" t="s">
        <v>372</v>
      </c>
      <c r="H17" s="17"/>
    </row>
    <row r="18" spans="1:8" ht="27" customHeight="1">
      <c r="A18" s="14">
        <v>8</v>
      </c>
      <c r="B18" s="15" t="s">
        <v>24</v>
      </c>
      <c r="C18" s="16" t="s">
        <v>25</v>
      </c>
      <c r="D18" s="14">
        <v>1988</v>
      </c>
      <c r="E18" s="37">
        <v>9.8</v>
      </c>
      <c r="F18" s="22">
        <v>216</v>
      </c>
      <c r="G18" s="14" t="s">
        <v>190</v>
      </c>
      <c r="H18" s="19"/>
    </row>
    <row r="19" spans="1:8" ht="27" customHeight="1">
      <c r="A19" s="14">
        <v>9</v>
      </c>
      <c r="B19" s="15" t="s">
        <v>26</v>
      </c>
      <c r="C19" s="16" t="s">
        <v>27</v>
      </c>
      <c r="D19" s="14">
        <v>1971</v>
      </c>
      <c r="E19" s="39">
        <v>8</v>
      </c>
      <c r="F19" s="22">
        <v>216</v>
      </c>
      <c r="G19" s="14" t="s">
        <v>191</v>
      </c>
      <c r="H19" s="17"/>
    </row>
    <row r="20" spans="1:8" ht="27" customHeight="1">
      <c r="A20" s="14">
        <v>10</v>
      </c>
      <c r="B20" s="15" t="s">
        <v>28</v>
      </c>
      <c r="C20" s="16" t="s">
        <v>29</v>
      </c>
      <c r="D20" s="14">
        <v>1978</v>
      </c>
      <c r="E20" s="39">
        <v>8.2</v>
      </c>
      <c r="F20" s="22">
        <v>139</v>
      </c>
      <c r="G20" s="14" t="s">
        <v>373</v>
      </c>
      <c r="H20" s="17"/>
    </row>
    <row r="21" spans="1:8" ht="27" customHeight="1">
      <c r="A21" s="14">
        <v>11</v>
      </c>
      <c r="B21" s="15" t="s">
        <v>30</v>
      </c>
      <c r="C21" s="16" t="s">
        <v>31</v>
      </c>
      <c r="D21" s="14">
        <v>1983</v>
      </c>
      <c r="E21" s="39">
        <v>9.6</v>
      </c>
      <c r="F21" s="22">
        <v>492</v>
      </c>
      <c r="G21" s="14" t="s">
        <v>211</v>
      </c>
      <c r="H21" s="17"/>
    </row>
    <row r="22" spans="1:8" ht="27" customHeight="1">
      <c r="A22" s="14">
        <v>12</v>
      </c>
      <c r="B22" s="15" t="s">
        <v>32</v>
      </c>
      <c r="C22" s="16" t="s">
        <v>33</v>
      </c>
      <c r="D22" s="14">
        <v>1982</v>
      </c>
      <c r="E22" s="39">
        <v>9.4</v>
      </c>
      <c r="F22" s="22">
        <v>364</v>
      </c>
      <c r="G22" s="14" t="s">
        <v>327</v>
      </c>
      <c r="H22" s="17"/>
    </row>
    <row r="23" spans="1:8" ht="27" customHeight="1">
      <c r="A23" s="14">
        <v>13</v>
      </c>
      <c r="B23" s="15" t="s">
        <v>34</v>
      </c>
      <c r="C23" s="16" t="s">
        <v>35</v>
      </c>
      <c r="D23" s="14">
        <v>1984</v>
      </c>
      <c r="E23" s="39">
        <v>8.2</v>
      </c>
      <c r="F23" s="22">
        <v>364</v>
      </c>
      <c r="G23" s="14" t="s">
        <v>328</v>
      </c>
      <c r="H23" s="17"/>
    </row>
    <row r="24" spans="1:8" ht="27" customHeight="1">
      <c r="A24" s="14">
        <v>14</v>
      </c>
      <c r="B24" s="15" t="s">
        <v>36</v>
      </c>
      <c r="C24" s="16" t="s">
        <v>37</v>
      </c>
      <c r="D24" s="14">
        <v>1966</v>
      </c>
      <c r="E24" s="39">
        <v>7.8</v>
      </c>
      <c r="F24" s="22">
        <v>492</v>
      </c>
      <c r="G24" s="14" t="s">
        <v>212</v>
      </c>
      <c r="H24" s="17"/>
    </row>
    <row r="25" spans="1:8" ht="27" customHeight="1">
      <c r="A25" s="14">
        <v>15</v>
      </c>
      <c r="B25" s="15" t="s">
        <v>38</v>
      </c>
      <c r="C25" s="16" t="s">
        <v>39</v>
      </c>
      <c r="D25" s="14">
        <v>1984</v>
      </c>
      <c r="E25" s="39">
        <v>7</v>
      </c>
      <c r="F25" s="22">
        <v>139</v>
      </c>
      <c r="G25" s="14" t="s">
        <v>374</v>
      </c>
      <c r="H25" s="17"/>
    </row>
    <row r="26" spans="1:8" ht="27" customHeight="1">
      <c r="A26" s="14">
        <v>16</v>
      </c>
      <c r="B26" s="15" t="s">
        <v>40</v>
      </c>
      <c r="C26" s="16" t="s">
        <v>41</v>
      </c>
      <c r="D26" s="14">
        <v>1988</v>
      </c>
      <c r="E26" s="39">
        <v>8</v>
      </c>
      <c r="F26" s="22">
        <v>216</v>
      </c>
      <c r="G26" s="14" t="s">
        <v>192</v>
      </c>
      <c r="H26" s="17"/>
    </row>
    <row r="27" spans="1:8" ht="27" customHeight="1">
      <c r="A27" s="14">
        <v>17</v>
      </c>
      <c r="B27" s="15" t="s">
        <v>42</v>
      </c>
      <c r="C27" s="16" t="s">
        <v>43</v>
      </c>
      <c r="D27" s="14">
        <v>1971</v>
      </c>
      <c r="E27" s="40">
        <v>6.6</v>
      </c>
      <c r="F27" s="22">
        <v>216</v>
      </c>
      <c r="G27" s="14" t="s">
        <v>193</v>
      </c>
      <c r="H27" s="21"/>
    </row>
    <row r="28" spans="1:8" ht="27" customHeight="1">
      <c r="A28" s="14">
        <v>18</v>
      </c>
      <c r="B28" s="15" t="s">
        <v>36</v>
      </c>
      <c r="C28" s="16" t="s">
        <v>43</v>
      </c>
      <c r="D28" s="14">
        <v>1985</v>
      </c>
      <c r="E28" s="40">
        <v>8.4</v>
      </c>
      <c r="F28" s="22">
        <v>139</v>
      </c>
      <c r="G28" s="14" t="s">
        <v>375</v>
      </c>
      <c r="H28" s="17"/>
    </row>
    <row r="29" spans="1:8" ht="27" customHeight="1">
      <c r="A29" s="14">
        <v>19</v>
      </c>
      <c r="B29" s="15" t="s">
        <v>44</v>
      </c>
      <c r="C29" s="16" t="s">
        <v>45</v>
      </c>
      <c r="D29" s="14">
        <v>1966</v>
      </c>
      <c r="E29" s="40">
        <v>7.8</v>
      </c>
      <c r="F29" s="22">
        <v>492</v>
      </c>
      <c r="G29" s="14" t="s">
        <v>213</v>
      </c>
      <c r="H29" s="17"/>
    </row>
    <row r="30" spans="1:8" ht="27" customHeight="1">
      <c r="A30" s="14">
        <v>20</v>
      </c>
      <c r="B30" s="15" t="s">
        <v>46</v>
      </c>
      <c r="C30" s="16" t="s">
        <v>47</v>
      </c>
      <c r="D30" s="14">
        <v>1985</v>
      </c>
      <c r="E30" s="40">
        <v>7</v>
      </c>
      <c r="F30" s="22">
        <v>364</v>
      </c>
      <c r="G30" s="14" t="s">
        <v>329</v>
      </c>
      <c r="H30" s="17"/>
    </row>
    <row r="31" spans="1:8" ht="27" customHeight="1">
      <c r="A31" s="14">
        <v>21</v>
      </c>
      <c r="B31" s="15" t="s">
        <v>48</v>
      </c>
      <c r="C31" s="16" t="s">
        <v>47</v>
      </c>
      <c r="D31" s="14">
        <v>1988</v>
      </c>
      <c r="E31" s="40">
        <v>9</v>
      </c>
      <c r="F31" s="22">
        <v>364</v>
      </c>
      <c r="G31" s="14" t="s">
        <v>330</v>
      </c>
      <c r="H31" s="17"/>
    </row>
    <row r="32" spans="1:8" ht="27" customHeight="1">
      <c r="A32" s="14">
        <v>22</v>
      </c>
      <c r="B32" s="15" t="s">
        <v>49</v>
      </c>
      <c r="C32" s="16" t="s">
        <v>47</v>
      </c>
      <c r="D32" s="14">
        <v>1982</v>
      </c>
      <c r="E32" s="40">
        <v>7</v>
      </c>
      <c r="F32" s="22">
        <v>492</v>
      </c>
      <c r="G32" s="14" t="s">
        <v>214</v>
      </c>
      <c r="H32" s="17"/>
    </row>
    <row r="33" spans="1:8" ht="27" customHeight="1">
      <c r="A33" s="14">
        <v>23</v>
      </c>
      <c r="B33" s="15" t="s">
        <v>50</v>
      </c>
      <c r="C33" s="16" t="s">
        <v>51</v>
      </c>
      <c r="D33" s="14">
        <v>1976</v>
      </c>
      <c r="E33" s="40">
        <v>7.8</v>
      </c>
      <c r="F33" s="22">
        <v>139</v>
      </c>
      <c r="G33" s="14" t="s">
        <v>376</v>
      </c>
      <c r="H33" s="17"/>
    </row>
    <row r="34" spans="1:8" ht="27" customHeight="1">
      <c r="A34" s="14">
        <v>24</v>
      </c>
      <c r="B34" s="15" t="s">
        <v>36</v>
      </c>
      <c r="C34" s="16" t="s">
        <v>51</v>
      </c>
      <c r="D34" s="14">
        <v>1985</v>
      </c>
      <c r="E34" s="40">
        <v>6.6</v>
      </c>
      <c r="F34" s="22">
        <v>216</v>
      </c>
      <c r="G34" s="14" t="s">
        <v>194</v>
      </c>
      <c r="H34" s="17"/>
    </row>
    <row r="35" spans="1:8" ht="27" customHeight="1">
      <c r="A35" s="14">
        <v>25</v>
      </c>
      <c r="B35" s="15" t="s">
        <v>52</v>
      </c>
      <c r="C35" s="16" t="s">
        <v>53</v>
      </c>
      <c r="D35" s="14">
        <v>1979</v>
      </c>
      <c r="E35" s="40">
        <v>9.2</v>
      </c>
      <c r="F35" s="22">
        <v>216</v>
      </c>
      <c r="G35" s="14" t="s">
        <v>188</v>
      </c>
      <c r="H35" s="17"/>
    </row>
    <row r="36" spans="1:8" ht="27" customHeight="1">
      <c r="A36" s="14">
        <v>26</v>
      </c>
      <c r="B36" s="15" t="s">
        <v>54</v>
      </c>
      <c r="C36" s="16" t="s">
        <v>55</v>
      </c>
      <c r="D36" s="14">
        <v>1987</v>
      </c>
      <c r="E36" s="40">
        <v>9.2</v>
      </c>
      <c r="F36" s="22">
        <v>139</v>
      </c>
      <c r="G36" s="14" t="s">
        <v>377</v>
      </c>
      <c r="H36" s="17"/>
    </row>
    <row r="37" spans="1:8" ht="27" customHeight="1">
      <c r="A37" s="14">
        <v>27</v>
      </c>
      <c r="B37" s="15" t="s">
        <v>56</v>
      </c>
      <c r="C37" s="16" t="s">
        <v>57</v>
      </c>
      <c r="D37" s="14">
        <v>1983</v>
      </c>
      <c r="E37" s="232" t="s">
        <v>540</v>
      </c>
      <c r="F37" s="233"/>
      <c r="G37" s="233"/>
      <c r="H37" s="234"/>
    </row>
    <row r="38" spans="1:8" ht="27" customHeight="1">
      <c r="A38" s="14">
        <v>28</v>
      </c>
      <c r="B38" s="15" t="s">
        <v>58</v>
      </c>
      <c r="C38" s="16" t="s">
        <v>59</v>
      </c>
      <c r="D38" s="14">
        <v>1978</v>
      </c>
      <c r="E38" s="40">
        <v>7.6</v>
      </c>
      <c r="F38" s="22">
        <v>492</v>
      </c>
      <c r="G38" s="14" t="s">
        <v>215</v>
      </c>
      <c r="H38" s="17"/>
    </row>
    <row r="39" spans="1:8" ht="27" customHeight="1">
      <c r="A39" s="14">
        <v>29</v>
      </c>
      <c r="B39" s="15" t="s">
        <v>60</v>
      </c>
      <c r="C39" s="16" t="s">
        <v>61</v>
      </c>
      <c r="D39" s="14">
        <v>1978</v>
      </c>
      <c r="E39" s="40">
        <v>7.6</v>
      </c>
      <c r="F39" s="22">
        <v>216</v>
      </c>
      <c r="G39" s="14" t="s">
        <v>187</v>
      </c>
      <c r="H39" s="17"/>
    </row>
    <row r="40" spans="1:8" ht="27" customHeight="1">
      <c r="A40" s="14">
        <v>30</v>
      </c>
      <c r="B40" s="15" t="s">
        <v>62</v>
      </c>
      <c r="C40" s="16" t="s">
        <v>63</v>
      </c>
      <c r="D40" s="14">
        <v>1979</v>
      </c>
      <c r="E40" s="40">
        <v>8.4</v>
      </c>
      <c r="F40" s="22">
        <v>364</v>
      </c>
      <c r="G40" s="14" t="s">
        <v>332</v>
      </c>
      <c r="H40" s="17"/>
    </row>
    <row r="41" spans="1:8" ht="27" customHeight="1">
      <c r="A41" s="14">
        <v>31</v>
      </c>
      <c r="B41" s="15" t="s">
        <v>64</v>
      </c>
      <c r="C41" s="16" t="s">
        <v>65</v>
      </c>
      <c r="D41" s="14">
        <v>1982</v>
      </c>
      <c r="E41" s="40">
        <v>8</v>
      </c>
      <c r="F41" s="22">
        <v>139</v>
      </c>
      <c r="G41" s="14" t="s">
        <v>378</v>
      </c>
      <c r="H41" s="17"/>
    </row>
    <row r="42" spans="1:8" ht="27" customHeight="1">
      <c r="A42" s="14">
        <v>32</v>
      </c>
      <c r="B42" s="15" t="s">
        <v>66</v>
      </c>
      <c r="C42" s="16" t="s">
        <v>65</v>
      </c>
      <c r="D42" s="14">
        <v>1977</v>
      </c>
      <c r="E42" s="40">
        <v>7.4</v>
      </c>
      <c r="F42" s="22">
        <v>492</v>
      </c>
      <c r="G42" s="14" t="s">
        <v>216</v>
      </c>
      <c r="H42" s="17"/>
    </row>
    <row r="43" spans="1:8" ht="27" customHeight="1">
      <c r="A43" s="14">
        <v>33</v>
      </c>
      <c r="B43" s="15" t="s">
        <v>67</v>
      </c>
      <c r="C43" s="16" t="s">
        <v>68</v>
      </c>
      <c r="D43" s="14">
        <v>1988</v>
      </c>
      <c r="E43" s="40">
        <v>7.6</v>
      </c>
      <c r="F43" s="22">
        <v>364</v>
      </c>
      <c r="G43" s="14" t="s">
        <v>331</v>
      </c>
      <c r="H43" s="17"/>
    </row>
    <row r="44" spans="1:8" ht="27" customHeight="1">
      <c r="A44" s="14">
        <v>34</v>
      </c>
      <c r="B44" s="15" t="s">
        <v>69</v>
      </c>
      <c r="C44" s="16" t="s">
        <v>70</v>
      </c>
      <c r="D44" s="14">
        <v>1987</v>
      </c>
      <c r="E44" s="232" t="s">
        <v>617</v>
      </c>
      <c r="F44" s="233"/>
      <c r="G44" s="233"/>
      <c r="H44" s="234"/>
    </row>
    <row r="45" spans="1:8" ht="27" customHeight="1">
      <c r="A45" s="14">
        <v>35</v>
      </c>
      <c r="B45" s="15" t="s">
        <v>71</v>
      </c>
      <c r="C45" s="16" t="s">
        <v>72</v>
      </c>
      <c r="D45" s="14">
        <v>1984</v>
      </c>
      <c r="E45" s="40">
        <v>8.2</v>
      </c>
      <c r="F45" s="22">
        <v>364</v>
      </c>
      <c r="G45" s="14" t="s">
        <v>333</v>
      </c>
      <c r="H45" s="17"/>
    </row>
    <row r="46" spans="1:8" ht="27" customHeight="1">
      <c r="A46" s="14">
        <v>36</v>
      </c>
      <c r="B46" s="15" t="s">
        <v>73</v>
      </c>
      <c r="C46" s="16" t="s">
        <v>74</v>
      </c>
      <c r="D46" s="14">
        <v>1978</v>
      </c>
      <c r="E46" s="40">
        <v>9</v>
      </c>
      <c r="F46" s="22">
        <v>139</v>
      </c>
      <c r="G46" s="14" t="s">
        <v>379</v>
      </c>
      <c r="H46" s="17"/>
    </row>
    <row r="47" spans="1:8" ht="27" customHeight="1">
      <c r="A47" s="14">
        <v>37</v>
      </c>
      <c r="B47" s="15" t="s">
        <v>75</v>
      </c>
      <c r="C47" s="16" t="s">
        <v>76</v>
      </c>
      <c r="D47" s="14">
        <v>1979</v>
      </c>
      <c r="E47" s="40">
        <v>7.6</v>
      </c>
      <c r="F47" s="22">
        <v>492</v>
      </c>
      <c r="G47" s="14" t="s">
        <v>217</v>
      </c>
      <c r="H47" s="17"/>
    </row>
    <row r="48" spans="1:8" ht="27" customHeight="1">
      <c r="A48" s="14">
        <v>38</v>
      </c>
      <c r="B48" s="15" t="s">
        <v>77</v>
      </c>
      <c r="C48" s="16" t="s">
        <v>76</v>
      </c>
      <c r="D48" s="14">
        <v>1980</v>
      </c>
      <c r="E48" s="40">
        <v>8.4</v>
      </c>
      <c r="F48" s="22">
        <v>139</v>
      </c>
      <c r="G48" s="14" t="s">
        <v>380</v>
      </c>
      <c r="H48" s="17"/>
    </row>
    <row r="49" spans="1:8" ht="27" customHeight="1">
      <c r="A49" s="14">
        <v>39</v>
      </c>
      <c r="B49" s="15" t="s">
        <v>78</v>
      </c>
      <c r="C49" s="16" t="s">
        <v>79</v>
      </c>
      <c r="D49" s="14">
        <v>1980</v>
      </c>
      <c r="E49" s="40">
        <v>8</v>
      </c>
      <c r="F49" s="22">
        <v>492</v>
      </c>
      <c r="G49" s="14" t="s">
        <v>218</v>
      </c>
      <c r="H49" s="17"/>
    </row>
    <row r="50" spans="1:8" ht="27" customHeight="1">
      <c r="A50" s="14">
        <v>40</v>
      </c>
      <c r="B50" s="15" t="s">
        <v>80</v>
      </c>
      <c r="C50" s="16" t="s">
        <v>81</v>
      </c>
      <c r="D50" s="14">
        <v>1984</v>
      </c>
      <c r="E50" s="40">
        <v>7.2</v>
      </c>
      <c r="F50" s="22">
        <v>492</v>
      </c>
      <c r="G50" s="14" t="s">
        <v>219</v>
      </c>
      <c r="H50" s="17"/>
    </row>
    <row r="51" spans="1:8" ht="27" customHeight="1">
      <c r="A51" s="14">
        <v>41</v>
      </c>
      <c r="B51" s="15" t="s">
        <v>82</v>
      </c>
      <c r="C51" s="16" t="s">
        <v>83</v>
      </c>
      <c r="D51" s="14">
        <v>1988</v>
      </c>
      <c r="E51" s="40">
        <v>9.6</v>
      </c>
      <c r="F51" s="22">
        <v>364</v>
      </c>
      <c r="G51" s="14" t="s">
        <v>334</v>
      </c>
      <c r="H51" s="17"/>
    </row>
    <row r="52" spans="1:8" ht="27" customHeight="1">
      <c r="A52" s="14">
        <v>42</v>
      </c>
      <c r="B52" s="15" t="s">
        <v>84</v>
      </c>
      <c r="C52" s="16" t="s">
        <v>85</v>
      </c>
      <c r="D52" s="14">
        <v>1976</v>
      </c>
      <c r="E52" s="40">
        <v>8.4</v>
      </c>
      <c r="F52" s="22">
        <v>492</v>
      </c>
      <c r="G52" s="14" t="s">
        <v>220</v>
      </c>
      <c r="H52" s="17"/>
    </row>
    <row r="53" spans="1:8" ht="27" customHeight="1">
      <c r="A53" s="14">
        <v>43</v>
      </c>
      <c r="B53" s="15" t="s">
        <v>36</v>
      </c>
      <c r="C53" s="16" t="s">
        <v>86</v>
      </c>
      <c r="D53" s="14">
        <v>1985</v>
      </c>
      <c r="E53" s="40">
        <v>9.8</v>
      </c>
      <c r="F53" s="22">
        <v>364</v>
      </c>
      <c r="G53" s="14" t="s">
        <v>335</v>
      </c>
      <c r="H53" s="17"/>
    </row>
    <row r="54" spans="1:8" ht="27" customHeight="1">
      <c r="A54" s="14">
        <v>44</v>
      </c>
      <c r="B54" s="15" t="s">
        <v>87</v>
      </c>
      <c r="C54" s="16" t="s">
        <v>88</v>
      </c>
      <c r="D54" s="14">
        <v>1979</v>
      </c>
      <c r="E54" s="40">
        <v>7.2</v>
      </c>
      <c r="F54" s="22">
        <v>492</v>
      </c>
      <c r="G54" s="14" t="s">
        <v>221</v>
      </c>
      <c r="H54" s="17"/>
    </row>
    <row r="55" spans="1:8" ht="27" customHeight="1">
      <c r="A55" s="14">
        <v>45</v>
      </c>
      <c r="B55" s="15" t="s">
        <v>89</v>
      </c>
      <c r="C55" s="16" t="s">
        <v>90</v>
      </c>
      <c r="D55" s="14">
        <v>1988</v>
      </c>
      <c r="E55" s="40">
        <v>8.8</v>
      </c>
      <c r="F55" s="22">
        <v>364</v>
      </c>
      <c r="G55" s="14" t="s">
        <v>336</v>
      </c>
      <c r="H55" s="17"/>
    </row>
    <row r="56" spans="1:8" ht="27" customHeight="1">
      <c r="A56" s="14">
        <v>46</v>
      </c>
      <c r="B56" s="15" t="s">
        <v>91</v>
      </c>
      <c r="C56" s="16" t="s">
        <v>90</v>
      </c>
      <c r="D56" s="14">
        <v>1988</v>
      </c>
      <c r="E56" s="40">
        <v>7.4</v>
      </c>
      <c r="F56" s="22">
        <v>492</v>
      </c>
      <c r="G56" s="14" t="s">
        <v>222</v>
      </c>
      <c r="H56" s="17"/>
    </row>
    <row r="57" spans="1:8" ht="27" customHeight="1">
      <c r="A57" s="14">
        <v>47</v>
      </c>
      <c r="B57" s="15" t="s">
        <v>92</v>
      </c>
      <c r="C57" s="16" t="s">
        <v>93</v>
      </c>
      <c r="D57" s="14">
        <v>1985</v>
      </c>
      <c r="E57" s="40">
        <v>8.6</v>
      </c>
      <c r="F57" s="22">
        <v>364</v>
      </c>
      <c r="G57" s="14" t="s">
        <v>337</v>
      </c>
      <c r="H57" s="17"/>
    </row>
    <row r="58" spans="1:8" ht="27" customHeight="1">
      <c r="A58" s="14">
        <v>48</v>
      </c>
      <c r="B58" s="15" t="s">
        <v>94</v>
      </c>
      <c r="C58" s="16" t="s">
        <v>95</v>
      </c>
      <c r="D58" s="14">
        <v>1978</v>
      </c>
      <c r="E58" s="39">
        <v>7.2</v>
      </c>
      <c r="F58" s="22">
        <v>139</v>
      </c>
      <c r="G58" s="14" t="s">
        <v>381</v>
      </c>
      <c r="H58" s="17"/>
    </row>
    <row r="59" spans="1:8" ht="27" customHeight="1">
      <c r="A59" s="14">
        <v>49</v>
      </c>
      <c r="B59" s="15" t="s">
        <v>96</v>
      </c>
      <c r="C59" s="16" t="s">
        <v>97</v>
      </c>
      <c r="D59" s="14">
        <v>1985</v>
      </c>
      <c r="E59" s="39">
        <v>9.4</v>
      </c>
      <c r="F59" s="22">
        <v>216</v>
      </c>
      <c r="G59" s="14" t="s">
        <v>147</v>
      </c>
      <c r="H59" s="17"/>
    </row>
    <row r="60" spans="1:8" ht="27" customHeight="1">
      <c r="A60" s="14">
        <v>50</v>
      </c>
      <c r="B60" s="15" t="s">
        <v>77</v>
      </c>
      <c r="C60" s="16" t="s">
        <v>98</v>
      </c>
      <c r="D60" s="14">
        <v>1979</v>
      </c>
      <c r="E60" s="39">
        <v>9.4</v>
      </c>
      <c r="F60" s="22">
        <v>139</v>
      </c>
      <c r="G60" s="14" t="s">
        <v>382</v>
      </c>
      <c r="H60" s="17"/>
    </row>
    <row r="61" spans="1:8" ht="27" customHeight="1">
      <c r="A61" s="14">
        <v>51</v>
      </c>
      <c r="B61" s="15" t="s">
        <v>87</v>
      </c>
      <c r="C61" s="16" t="s">
        <v>98</v>
      </c>
      <c r="D61" s="14">
        <v>1988</v>
      </c>
      <c r="E61" s="39">
        <v>9.4</v>
      </c>
      <c r="F61" s="22">
        <v>216</v>
      </c>
      <c r="G61" s="14" t="s">
        <v>146</v>
      </c>
      <c r="H61" s="23"/>
    </row>
    <row r="62" spans="1:8" ht="27" customHeight="1">
      <c r="A62" s="14">
        <v>52</v>
      </c>
      <c r="B62" s="15" t="s">
        <v>99</v>
      </c>
      <c r="C62" s="16" t="s">
        <v>100</v>
      </c>
      <c r="D62" s="14">
        <v>1990</v>
      </c>
      <c r="E62" s="39">
        <v>9.8</v>
      </c>
      <c r="F62" s="22">
        <v>139</v>
      </c>
      <c r="G62" s="14" t="s">
        <v>383</v>
      </c>
      <c r="H62" s="17"/>
    </row>
    <row r="63" spans="1:8" ht="27" customHeight="1">
      <c r="A63" s="14">
        <v>53</v>
      </c>
      <c r="B63" s="15" t="s">
        <v>101</v>
      </c>
      <c r="C63" s="16" t="s">
        <v>102</v>
      </c>
      <c r="D63" s="14">
        <v>1986</v>
      </c>
      <c r="E63" s="39">
        <v>9.4</v>
      </c>
      <c r="F63" s="22">
        <v>126</v>
      </c>
      <c r="G63" s="14" t="s">
        <v>168</v>
      </c>
      <c r="H63" s="17"/>
    </row>
    <row r="64" spans="1:8" ht="27" customHeight="1">
      <c r="A64" s="14">
        <v>54</v>
      </c>
      <c r="B64" s="15" t="s">
        <v>84</v>
      </c>
      <c r="C64" s="16" t="s">
        <v>103</v>
      </c>
      <c r="D64" s="14">
        <v>1985</v>
      </c>
      <c r="E64" s="39">
        <v>8.8</v>
      </c>
      <c r="F64" s="22">
        <v>139</v>
      </c>
      <c r="G64" s="14" t="s">
        <v>384</v>
      </c>
      <c r="H64" s="17"/>
    </row>
    <row r="65" spans="1:8" ht="27" customHeight="1">
      <c r="A65" s="14">
        <v>55</v>
      </c>
      <c r="B65" s="15" t="s">
        <v>104</v>
      </c>
      <c r="C65" s="16" t="s">
        <v>105</v>
      </c>
      <c r="D65" s="14">
        <v>1984</v>
      </c>
      <c r="E65" s="39">
        <v>6.8</v>
      </c>
      <c r="F65" s="22">
        <v>216</v>
      </c>
      <c r="G65" s="14" t="s">
        <v>169</v>
      </c>
      <c r="H65" s="17"/>
    </row>
    <row r="66" spans="1:8" ht="27" customHeight="1">
      <c r="A66" s="14">
        <v>56</v>
      </c>
      <c r="B66" s="15" t="s">
        <v>106</v>
      </c>
      <c r="C66" s="16" t="s">
        <v>107</v>
      </c>
      <c r="D66" s="14">
        <v>1981</v>
      </c>
      <c r="E66" s="39">
        <v>8.4</v>
      </c>
      <c r="F66" s="22">
        <v>364</v>
      </c>
      <c r="G66" s="14" t="s">
        <v>338</v>
      </c>
      <c r="H66" s="17"/>
    </row>
    <row r="67" spans="1:8" ht="27" customHeight="1">
      <c r="A67" s="14">
        <v>57</v>
      </c>
      <c r="B67" s="15" t="s">
        <v>108</v>
      </c>
      <c r="C67" s="16" t="s">
        <v>109</v>
      </c>
      <c r="D67" s="14">
        <v>1978</v>
      </c>
      <c r="E67" s="41">
        <v>6.8</v>
      </c>
      <c r="F67" s="22">
        <v>216</v>
      </c>
      <c r="G67" s="14" t="s">
        <v>170</v>
      </c>
      <c r="H67" s="24"/>
    </row>
    <row r="68" spans="1:8" ht="27" customHeight="1">
      <c r="A68" s="14">
        <v>58</v>
      </c>
      <c r="B68" s="15" t="s">
        <v>110</v>
      </c>
      <c r="C68" s="16" t="s">
        <v>109</v>
      </c>
      <c r="D68" s="14">
        <v>1987</v>
      </c>
      <c r="E68" s="41">
        <v>8.2</v>
      </c>
      <c r="F68" s="22">
        <v>364</v>
      </c>
      <c r="G68" s="14" t="s">
        <v>339</v>
      </c>
      <c r="H68" s="24"/>
    </row>
    <row r="69" spans="1:8" ht="27" customHeight="1">
      <c r="A69" s="14">
        <v>59</v>
      </c>
      <c r="B69" s="15" t="s">
        <v>111</v>
      </c>
      <c r="C69" s="16" t="s">
        <v>109</v>
      </c>
      <c r="D69" s="14">
        <v>1985</v>
      </c>
      <c r="E69" s="41">
        <v>8</v>
      </c>
      <c r="F69" s="22">
        <v>216</v>
      </c>
      <c r="G69" s="14" t="s">
        <v>171</v>
      </c>
      <c r="H69" s="24"/>
    </row>
    <row r="70" spans="1:8" ht="27" customHeight="1">
      <c r="A70" s="14">
        <v>60</v>
      </c>
      <c r="B70" s="15" t="s">
        <v>112</v>
      </c>
      <c r="C70" s="16" t="s">
        <v>113</v>
      </c>
      <c r="D70" s="14">
        <v>1982</v>
      </c>
      <c r="E70" s="41">
        <v>8.4</v>
      </c>
      <c r="F70" s="22">
        <v>139</v>
      </c>
      <c r="G70" s="14" t="s">
        <v>385</v>
      </c>
      <c r="H70" s="24"/>
    </row>
    <row r="71" spans="1:8" ht="27" customHeight="1">
      <c r="A71" s="14">
        <v>61</v>
      </c>
      <c r="B71" s="15" t="s">
        <v>114</v>
      </c>
      <c r="C71" s="16" t="s">
        <v>115</v>
      </c>
      <c r="D71" s="14">
        <v>1985</v>
      </c>
      <c r="E71" s="41">
        <v>9</v>
      </c>
      <c r="F71" s="22">
        <v>216</v>
      </c>
      <c r="G71" s="14" t="s">
        <v>172</v>
      </c>
      <c r="H71" s="24"/>
    </row>
    <row r="72" spans="1:8" ht="27" customHeight="1">
      <c r="A72" s="14">
        <v>62</v>
      </c>
      <c r="B72" s="15" t="s">
        <v>116</v>
      </c>
      <c r="C72" s="16" t="s">
        <v>115</v>
      </c>
      <c r="D72" s="14">
        <v>1984</v>
      </c>
      <c r="E72" s="41">
        <v>8.6</v>
      </c>
      <c r="F72" s="22">
        <v>492</v>
      </c>
      <c r="G72" s="14" t="s">
        <v>223</v>
      </c>
      <c r="H72" s="24"/>
    </row>
    <row r="73" spans="1:8" ht="27" customHeight="1">
      <c r="A73" s="14">
        <v>63</v>
      </c>
      <c r="B73" s="15" t="s">
        <v>117</v>
      </c>
      <c r="C73" s="16" t="s">
        <v>118</v>
      </c>
      <c r="D73" s="14">
        <v>1982</v>
      </c>
      <c r="E73" s="41">
        <v>7.4</v>
      </c>
      <c r="F73" s="22">
        <v>364</v>
      </c>
      <c r="G73" s="14" t="s">
        <v>340</v>
      </c>
      <c r="H73" s="24"/>
    </row>
    <row r="74" spans="1:8" ht="27" customHeight="1">
      <c r="A74" s="14">
        <v>64</v>
      </c>
      <c r="B74" s="15" t="s">
        <v>119</v>
      </c>
      <c r="C74" s="16" t="s">
        <v>120</v>
      </c>
      <c r="D74" s="14">
        <v>1978</v>
      </c>
      <c r="E74" s="41">
        <v>9</v>
      </c>
      <c r="F74" s="22">
        <v>139</v>
      </c>
      <c r="G74" s="14" t="s">
        <v>386</v>
      </c>
      <c r="H74" s="24"/>
    </row>
    <row r="75" spans="1:8" ht="27" customHeight="1">
      <c r="A75" s="14">
        <v>65</v>
      </c>
      <c r="B75" s="15" t="s">
        <v>121</v>
      </c>
      <c r="C75" s="16" t="s">
        <v>122</v>
      </c>
      <c r="D75" s="14">
        <v>1974</v>
      </c>
      <c r="E75" s="41">
        <v>8.4</v>
      </c>
      <c r="F75" s="22">
        <v>492</v>
      </c>
      <c r="G75" s="14" t="s">
        <v>224</v>
      </c>
      <c r="H75" s="24"/>
    </row>
    <row r="76" spans="1:8" ht="27" customHeight="1">
      <c r="A76" s="86">
        <v>66</v>
      </c>
      <c r="B76" s="88" t="s">
        <v>123</v>
      </c>
      <c r="C76" s="89" t="s">
        <v>124</v>
      </c>
      <c r="D76" s="90">
        <v>1972</v>
      </c>
      <c r="E76" s="91">
        <v>8.4</v>
      </c>
      <c r="F76" s="22">
        <v>216</v>
      </c>
      <c r="G76" s="14" t="s">
        <v>173</v>
      </c>
      <c r="H76" s="92"/>
    </row>
    <row r="77" spans="1:8" ht="27" customHeight="1">
      <c r="A77" s="86">
        <v>67</v>
      </c>
      <c r="B77" s="25" t="s">
        <v>435</v>
      </c>
      <c r="C77" s="26" t="s">
        <v>436</v>
      </c>
      <c r="D77" s="27">
        <v>1978</v>
      </c>
      <c r="E77" s="42">
        <v>7.4</v>
      </c>
      <c r="F77" s="22">
        <v>364</v>
      </c>
      <c r="G77" s="86" t="s">
        <v>341</v>
      </c>
      <c r="H77" s="93"/>
    </row>
    <row r="78" spans="2:9" ht="16.5">
      <c r="B78" s="206" t="s">
        <v>542</v>
      </c>
      <c r="C78" s="210"/>
      <c r="D78" s="43">
        <f>A77</f>
        <v>67</v>
      </c>
      <c r="E78" s="104" t="s">
        <v>544</v>
      </c>
      <c r="F78" s="104"/>
      <c r="G78" s="235">
        <f>COUNTIF(E11:E77,"&gt;=8")</f>
        <v>41</v>
      </c>
      <c r="H78" s="235"/>
      <c r="I78" s="45"/>
    </row>
    <row r="79" spans="2:9" ht="16.5">
      <c r="B79" s="203" t="s">
        <v>543</v>
      </c>
      <c r="C79" s="204"/>
      <c r="D79" s="45">
        <f>COUNTIF(E11:E77,"&gt;=5.0")</f>
        <v>65</v>
      </c>
      <c r="E79" s="104" t="s">
        <v>545</v>
      </c>
      <c r="F79" s="104"/>
      <c r="G79" s="236">
        <f>COUNTIF(E11:E77,"&gt;=7")-G78</f>
        <v>19</v>
      </c>
      <c r="H79" s="236"/>
      <c r="I79" s="45"/>
    </row>
    <row r="80" spans="2:9" ht="16.5">
      <c r="B80" s="203"/>
      <c r="C80" s="204"/>
      <c r="D80" s="45"/>
      <c r="E80" s="104" t="s">
        <v>546</v>
      </c>
      <c r="F80" s="104"/>
      <c r="G80" s="236">
        <f>D79-SUM(G78,G79,G81)</f>
        <v>5</v>
      </c>
      <c r="H80" s="236"/>
      <c r="I80" s="45"/>
    </row>
    <row r="81" spans="2:9" ht="16.5">
      <c r="B81" s="46"/>
      <c r="C81" s="47"/>
      <c r="D81" s="45"/>
      <c r="E81" s="104" t="s">
        <v>547</v>
      </c>
      <c r="F81" s="104"/>
      <c r="G81" s="105">
        <f>COUNTIF(E11:E77,"&lt;5")</f>
        <v>0</v>
      </c>
      <c r="H81" s="105"/>
      <c r="I81" s="45"/>
    </row>
    <row r="82" spans="1:9" ht="16.5" customHeight="1">
      <c r="A82" s="237"/>
      <c r="B82" s="237"/>
      <c r="C82" s="237"/>
      <c r="D82" s="237"/>
      <c r="E82" s="237"/>
      <c r="F82" s="237"/>
      <c r="G82" s="237"/>
      <c r="H82" s="237"/>
      <c r="I82" s="94"/>
    </row>
    <row r="83" spans="2:9" ht="16.5">
      <c r="B83" s="49"/>
      <c r="C83" s="49"/>
      <c r="D83" s="49"/>
      <c r="E83" s="49"/>
      <c r="F83" s="49"/>
      <c r="G83" s="223" t="s">
        <v>548</v>
      </c>
      <c r="H83" s="223"/>
      <c r="I83" s="223"/>
    </row>
    <row r="84" spans="2:9" ht="16.5">
      <c r="B84" s="49"/>
      <c r="C84" s="49"/>
      <c r="D84" s="49"/>
      <c r="E84" s="49"/>
      <c r="F84" s="49"/>
      <c r="G84" s="49"/>
      <c r="H84" s="50"/>
      <c r="I84" s="50"/>
    </row>
    <row r="85" spans="2:9" ht="16.5">
      <c r="B85" s="49"/>
      <c r="C85" s="49"/>
      <c r="D85" s="49"/>
      <c r="E85" s="49"/>
      <c r="F85" s="49"/>
      <c r="G85" s="49"/>
      <c r="H85" s="50"/>
      <c r="I85" s="50"/>
    </row>
    <row r="86" spans="2:9" ht="16.5">
      <c r="B86" s="49"/>
      <c r="C86" s="49"/>
      <c r="D86" s="49"/>
      <c r="E86" s="49"/>
      <c r="F86" s="49"/>
      <c r="G86" s="49"/>
      <c r="H86" s="51"/>
      <c r="I86" s="51"/>
    </row>
    <row r="87" spans="2:9" ht="16.5">
      <c r="B87" s="49"/>
      <c r="C87" s="49"/>
      <c r="D87" s="49"/>
      <c r="E87" s="49"/>
      <c r="F87" s="49"/>
      <c r="G87" s="49"/>
      <c r="H87" s="51"/>
      <c r="I87" s="51"/>
    </row>
    <row r="88" spans="1:9" ht="16.5" customHeight="1">
      <c r="A88" s="206" t="s">
        <v>549</v>
      </c>
      <c r="B88" s="206"/>
      <c r="C88" s="206"/>
      <c r="D88" s="206"/>
      <c r="E88" s="206"/>
      <c r="F88" s="206"/>
      <c r="G88" s="206"/>
      <c r="H88" s="206"/>
      <c r="I88" s="94"/>
    </row>
    <row r="89" spans="2:3" ht="16.5">
      <c r="B89" s="35"/>
      <c r="C89" s="35"/>
    </row>
    <row r="90" spans="2:3" ht="16.5">
      <c r="B90" s="35"/>
      <c r="C90" s="35"/>
    </row>
  </sheetData>
  <sheetProtection/>
  <mergeCells count="20">
    <mergeCell ref="A6:H6"/>
    <mergeCell ref="A7:H7"/>
    <mergeCell ref="B8:H8"/>
    <mergeCell ref="A88:H88"/>
    <mergeCell ref="B79:C79"/>
    <mergeCell ref="G79:H79"/>
    <mergeCell ref="B80:C80"/>
    <mergeCell ref="G80:H80"/>
    <mergeCell ref="A82:H82"/>
    <mergeCell ref="G83:I83"/>
    <mergeCell ref="B10:C10"/>
    <mergeCell ref="E37:H37"/>
    <mergeCell ref="E44:H44"/>
    <mergeCell ref="B78:C78"/>
    <mergeCell ref="G78:H78"/>
    <mergeCell ref="A1:C1"/>
    <mergeCell ref="D1:H1"/>
    <mergeCell ref="A2:C2"/>
    <mergeCell ref="A3:C3"/>
    <mergeCell ref="A5:H5"/>
  </mergeCells>
  <conditionalFormatting sqref="E11:F77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96" zoomScaleNormal="96" zoomScalePageLayoutView="0" workbookViewId="0" topLeftCell="A1">
      <selection activeCell="L11" sqref="L11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12.7109375" style="18" customWidth="1"/>
    <col min="5" max="5" width="9.140625" style="18" customWidth="1"/>
    <col min="6" max="6" width="8.140625" style="18" customWidth="1"/>
    <col min="7" max="7" width="13.57421875" style="18" customWidth="1"/>
    <col min="8" max="8" width="14.7109375" style="18" customWidth="1"/>
    <col min="9" max="16384" width="8.8515625" style="18" customWidth="1"/>
  </cols>
  <sheetData>
    <row r="1" spans="1:8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  <c r="H1" s="211"/>
    </row>
    <row r="2" spans="1:8" s="1" customFormat="1" ht="18.75">
      <c r="A2" s="212" t="s">
        <v>2</v>
      </c>
      <c r="B2" s="212"/>
      <c r="C2" s="212"/>
      <c r="D2" s="2"/>
      <c r="E2" s="2" t="s">
        <v>3</v>
      </c>
      <c r="F2" s="2"/>
      <c r="G2" s="2"/>
      <c r="H2" s="3"/>
    </row>
    <row r="3" spans="1:8" s="1" customFormat="1" ht="16.5">
      <c r="A3" s="212" t="s">
        <v>4</v>
      </c>
      <c r="B3" s="212"/>
      <c r="C3" s="212"/>
      <c r="D3" s="2"/>
      <c r="E3" s="4"/>
      <c r="F3" s="4"/>
      <c r="G3" s="4"/>
      <c r="H3" s="5"/>
    </row>
    <row r="4" spans="1:8" s="1" customFormat="1" ht="18.75">
      <c r="A4" s="6"/>
      <c r="B4" s="3"/>
      <c r="C4" s="3"/>
      <c r="D4" s="3"/>
      <c r="E4" s="7" t="s">
        <v>654</v>
      </c>
      <c r="F4" s="7"/>
      <c r="G4" s="7"/>
      <c r="H4" s="5"/>
    </row>
    <row r="5" spans="1:8" s="1" customFormat="1" ht="27" customHeight="1">
      <c r="A5" s="208" t="s">
        <v>655</v>
      </c>
      <c r="B5" s="208"/>
      <c r="C5" s="208"/>
      <c r="D5" s="208"/>
      <c r="E5" s="208"/>
      <c r="F5" s="208"/>
      <c r="G5" s="208"/>
      <c r="H5" s="208"/>
    </row>
    <row r="6" spans="1:8" s="1" customFormat="1" ht="21" customHeight="1">
      <c r="A6" s="208" t="s">
        <v>5</v>
      </c>
      <c r="B6" s="208"/>
      <c r="C6" s="208"/>
      <c r="D6" s="208"/>
      <c r="E6" s="208"/>
      <c r="F6" s="208"/>
      <c r="G6" s="208"/>
      <c r="H6" s="208"/>
    </row>
    <row r="7" spans="1:10" s="1" customFormat="1" ht="15.75" customHeight="1">
      <c r="A7" s="230" t="s">
        <v>618</v>
      </c>
      <c r="B7" s="230"/>
      <c r="C7" s="230"/>
      <c r="D7" s="230"/>
      <c r="E7" s="230"/>
      <c r="F7" s="230"/>
      <c r="G7" s="230"/>
      <c r="H7" s="230"/>
      <c r="I7" s="87"/>
      <c r="J7" s="87"/>
    </row>
    <row r="8" spans="1:8" s="1" customFormat="1" ht="18.75" customHeight="1">
      <c r="A8" s="8"/>
      <c r="B8" s="231" t="s">
        <v>658</v>
      </c>
      <c r="C8" s="231"/>
      <c r="D8" s="231"/>
      <c r="E8" s="231"/>
      <c r="F8" s="231"/>
      <c r="G8" s="231"/>
      <c r="H8" s="231"/>
    </row>
    <row r="9" spans="1:7" s="1" customFormat="1" ht="9.75" customHeight="1">
      <c r="A9" s="8"/>
      <c r="B9" s="9"/>
      <c r="C9" s="9"/>
      <c r="D9" s="11"/>
      <c r="E9" s="11"/>
      <c r="F9" s="11"/>
      <c r="G9" s="11"/>
    </row>
    <row r="10" spans="1:8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619</v>
      </c>
      <c r="G10" s="12" t="s">
        <v>128</v>
      </c>
      <c r="H10" s="12" t="s">
        <v>10</v>
      </c>
    </row>
    <row r="11" spans="1:8" ht="27" customHeight="1">
      <c r="A11" s="14">
        <v>1</v>
      </c>
      <c r="B11" s="194" t="s">
        <v>69</v>
      </c>
      <c r="C11" s="195" t="s">
        <v>70</v>
      </c>
      <c r="D11" s="86">
        <v>1987</v>
      </c>
      <c r="E11" s="199">
        <v>9.8</v>
      </c>
      <c r="F11" s="201">
        <v>628</v>
      </c>
      <c r="G11" s="199" t="s">
        <v>371</v>
      </c>
      <c r="H11" s="198"/>
    </row>
    <row r="12" spans="2:9" ht="16.5">
      <c r="B12" s="206" t="s">
        <v>542</v>
      </c>
      <c r="C12" s="210"/>
      <c r="D12" s="43">
        <v>1</v>
      </c>
      <c r="E12" s="104" t="s">
        <v>544</v>
      </c>
      <c r="F12" s="104"/>
      <c r="G12" s="238">
        <f>COUNTIF(E11:E11,"&gt;=8")</f>
        <v>1</v>
      </c>
      <c r="H12" s="238"/>
      <c r="I12" s="45"/>
    </row>
    <row r="13" spans="2:9" ht="16.5">
      <c r="B13" s="203" t="s">
        <v>543</v>
      </c>
      <c r="C13" s="204"/>
      <c r="D13" s="45">
        <f>COUNTIF(E11:E11,"&gt;=5.0")</f>
        <v>1</v>
      </c>
      <c r="E13" s="104" t="s">
        <v>545</v>
      </c>
      <c r="F13" s="104"/>
      <c r="G13" s="236">
        <f>COUNTIF(E11:E11,"&gt;=7")-G12</f>
        <v>0</v>
      </c>
      <c r="H13" s="236"/>
      <c r="I13" s="45"/>
    </row>
    <row r="14" spans="2:9" ht="16.5">
      <c r="B14" s="203"/>
      <c r="C14" s="204"/>
      <c r="D14" s="45"/>
      <c r="E14" s="104" t="s">
        <v>546</v>
      </c>
      <c r="F14" s="104"/>
      <c r="G14" s="236">
        <f>D13-SUM(G12,G13,G15)</f>
        <v>0</v>
      </c>
      <c r="H14" s="236"/>
      <c r="I14" s="45"/>
    </row>
    <row r="15" spans="2:9" ht="16.5">
      <c r="B15" s="46"/>
      <c r="C15" s="47"/>
      <c r="D15" s="45"/>
      <c r="E15" s="104" t="s">
        <v>547</v>
      </c>
      <c r="F15" s="104"/>
      <c r="G15" s="105">
        <f>COUNTIF(E11:E11,"&lt;5")</f>
        <v>0</v>
      </c>
      <c r="H15" s="105"/>
      <c r="I15" s="45"/>
    </row>
    <row r="16" spans="2:3" ht="16.5">
      <c r="B16" s="35"/>
      <c r="C16" s="35"/>
    </row>
  </sheetData>
  <sheetProtection/>
  <mergeCells count="15">
    <mergeCell ref="B8:H8"/>
    <mergeCell ref="B10:C10"/>
    <mergeCell ref="B12:C12"/>
    <mergeCell ref="G12:H12"/>
    <mergeCell ref="A6:H6"/>
    <mergeCell ref="B13:C13"/>
    <mergeCell ref="G13:H13"/>
    <mergeCell ref="B14:C14"/>
    <mergeCell ref="G14:H14"/>
    <mergeCell ref="A1:C1"/>
    <mergeCell ref="D1:H1"/>
    <mergeCell ref="A2:C2"/>
    <mergeCell ref="A3:C3"/>
    <mergeCell ref="A5:H5"/>
    <mergeCell ref="A7:H7"/>
  </mergeCells>
  <conditionalFormatting sqref="E11:F11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0"/>
  <sheetViews>
    <sheetView zoomScale="96" zoomScaleNormal="96" zoomScalePageLayoutView="0" workbookViewId="0" topLeftCell="A34">
      <selection activeCell="E37" sqref="E37:G37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14.140625" style="18" customWidth="1"/>
    <col min="5" max="5" width="12.421875" style="18" customWidth="1"/>
    <col min="6" max="6" width="13.5742187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537</v>
      </c>
      <c r="F4" s="7"/>
      <c r="G4" s="5"/>
    </row>
    <row r="5" spans="1:7" s="1" customFormat="1" ht="27" customHeight="1">
      <c r="A5" s="208" t="s">
        <v>125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9" s="1" customFormat="1" ht="38.25" customHeight="1">
      <c r="A7" s="230" t="s">
        <v>538</v>
      </c>
      <c r="B7" s="230"/>
      <c r="C7" s="230"/>
      <c r="D7" s="230"/>
      <c r="E7" s="230"/>
      <c r="F7" s="230"/>
      <c r="G7" s="230"/>
      <c r="H7" s="87"/>
      <c r="I7" s="87"/>
    </row>
    <row r="8" spans="1:7" s="1" customFormat="1" ht="18.75" customHeight="1">
      <c r="A8" s="8"/>
      <c r="B8" s="231" t="s">
        <v>539</v>
      </c>
      <c r="C8" s="231"/>
      <c r="D8" s="231"/>
      <c r="E8" s="231"/>
      <c r="F8" s="231"/>
      <c r="G8" s="231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14">
        <v>1</v>
      </c>
      <c r="B11" s="15" t="s">
        <v>11</v>
      </c>
      <c r="C11" s="16" t="s">
        <v>12</v>
      </c>
      <c r="D11" s="14">
        <v>1986</v>
      </c>
      <c r="E11" s="36">
        <v>7</v>
      </c>
      <c r="F11" s="14" t="s">
        <v>301</v>
      </c>
      <c r="G11" s="17"/>
    </row>
    <row r="12" spans="1:7" ht="27" customHeight="1">
      <c r="A12" s="14">
        <v>2</v>
      </c>
      <c r="B12" s="15" t="s">
        <v>13</v>
      </c>
      <c r="C12" s="16" t="s">
        <v>14</v>
      </c>
      <c r="D12" s="14">
        <v>1982</v>
      </c>
      <c r="E12" s="36">
        <v>6.5</v>
      </c>
      <c r="F12" s="14" t="s">
        <v>302</v>
      </c>
      <c r="G12" s="17"/>
    </row>
    <row r="13" spans="1:7" ht="27" customHeight="1">
      <c r="A13" s="14">
        <v>3</v>
      </c>
      <c r="B13" s="15" t="s">
        <v>15</v>
      </c>
      <c r="C13" s="16" t="s">
        <v>14</v>
      </c>
      <c r="D13" s="14">
        <v>1983</v>
      </c>
      <c r="E13" s="36">
        <v>7.5</v>
      </c>
      <c r="F13" s="14" t="s">
        <v>303</v>
      </c>
      <c r="G13" s="17"/>
    </row>
    <row r="14" spans="1:7" ht="27" customHeight="1">
      <c r="A14" s="14">
        <v>4</v>
      </c>
      <c r="B14" s="15" t="s">
        <v>16</v>
      </c>
      <c r="C14" s="16" t="s">
        <v>17</v>
      </c>
      <c r="D14" s="14">
        <v>1979</v>
      </c>
      <c r="E14" s="36">
        <v>7</v>
      </c>
      <c r="F14" s="14" t="s">
        <v>304</v>
      </c>
      <c r="G14" s="19"/>
    </row>
    <row r="15" spans="1:7" ht="27" customHeight="1">
      <c r="A15" s="14">
        <v>5</v>
      </c>
      <c r="B15" s="15" t="s">
        <v>18</v>
      </c>
      <c r="C15" s="16" t="s">
        <v>19</v>
      </c>
      <c r="D15" s="14">
        <v>1980</v>
      </c>
      <c r="E15" s="36">
        <v>8</v>
      </c>
      <c r="F15" s="14" t="s">
        <v>305</v>
      </c>
      <c r="G15" s="19"/>
    </row>
    <row r="16" spans="1:7" ht="27" customHeight="1">
      <c r="A16" s="14">
        <v>6</v>
      </c>
      <c r="B16" s="15" t="s">
        <v>20</v>
      </c>
      <c r="C16" s="16" t="s">
        <v>21</v>
      </c>
      <c r="D16" s="14">
        <v>1984</v>
      </c>
      <c r="E16" s="37">
        <v>7.5</v>
      </c>
      <c r="F16" s="14" t="s">
        <v>306</v>
      </c>
      <c r="G16" s="19"/>
    </row>
    <row r="17" spans="1:7" ht="27" customHeight="1">
      <c r="A17" s="14">
        <v>7</v>
      </c>
      <c r="B17" s="15" t="s">
        <v>22</v>
      </c>
      <c r="C17" s="16" t="s">
        <v>23</v>
      </c>
      <c r="D17" s="14">
        <v>1983</v>
      </c>
      <c r="E17" s="38">
        <v>6.5</v>
      </c>
      <c r="F17" s="14" t="s">
        <v>307</v>
      </c>
      <c r="G17" s="17"/>
    </row>
    <row r="18" spans="1:7" ht="27" customHeight="1">
      <c r="A18" s="14">
        <v>8</v>
      </c>
      <c r="B18" s="15" t="s">
        <v>24</v>
      </c>
      <c r="C18" s="16" t="s">
        <v>25</v>
      </c>
      <c r="D18" s="14">
        <v>1988</v>
      </c>
      <c r="E18" s="37">
        <v>7.5</v>
      </c>
      <c r="F18" s="14" t="s">
        <v>308</v>
      </c>
      <c r="G18" s="19"/>
    </row>
    <row r="19" spans="1:7" ht="27" customHeight="1">
      <c r="A19" s="14">
        <v>9</v>
      </c>
      <c r="B19" s="15" t="s">
        <v>26</v>
      </c>
      <c r="C19" s="16" t="s">
        <v>27</v>
      </c>
      <c r="D19" s="14">
        <v>1971</v>
      </c>
      <c r="E19" s="39">
        <v>6</v>
      </c>
      <c r="F19" s="14" t="s">
        <v>309</v>
      </c>
      <c r="G19" s="17"/>
    </row>
    <row r="20" spans="1:7" ht="27" customHeight="1">
      <c r="A20" s="14">
        <v>10</v>
      </c>
      <c r="B20" s="15" t="s">
        <v>28</v>
      </c>
      <c r="C20" s="16" t="s">
        <v>29</v>
      </c>
      <c r="D20" s="14">
        <v>1978</v>
      </c>
      <c r="E20" s="39">
        <v>6.5</v>
      </c>
      <c r="F20" s="14" t="s">
        <v>310</v>
      </c>
      <c r="G20" s="17"/>
    </row>
    <row r="21" spans="1:7" ht="27" customHeight="1">
      <c r="A21" s="14">
        <v>11</v>
      </c>
      <c r="B21" s="15" t="s">
        <v>30</v>
      </c>
      <c r="C21" s="16" t="s">
        <v>31</v>
      </c>
      <c r="D21" s="14">
        <v>1983</v>
      </c>
      <c r="E21" s="39">
        <v>5.5</v>
      </c>
      <c r="F21" s="14" t="s">
        <v>311</v>
      </c>
      <c r="G21" s="17"/>
    </row>
    <row r="22" spans="1:7" ht="27" customHeight="1">
      <c r="A22" s="14">
        <v>12</v>
      </c>
      <c r="B22" s="15" t="s">
        <v>32</v>
      </c>
      <c r="C22" s="16" t="s">
        <v>33</v>
      </c>
      <c r="D22" s="14">
        <v>1982</v>
      </c>
      <c r="E22" s="39">
        <v>6.5</v>
      </c>
      <c r="F22" s="14" t="s">
        <v>312</v>
      </c>
      <c r="G22" s="17"/>
    </row>
    <row r="23" spans="1:7" ht="27" customHeight="1">
      <c r="A23" s="14">
        <v>13</v>
      </c>
      <c r="B23" s="15" t="s">
        <v>34</v>
      </c>
      <c r="C23" s="16" t="s">
        <v>35</v>
      </c>
      <c r="D23" s="14">
        <v>1984</v>
      </c>
      <c r="E23" s="39">
        <v>5.5</v>
      </c>
      <c r="F23" s="14" t="s">
        <v>313</v>
      </c>
      <c r="G23" s="17"/>
    </row>
    <row r="24" spans="1:7" ht="27" customHeight="1">
      <c r="A24" s="14">
        <v>14</v>
      </c>
      <c r="B24" s="15" t="s">
        <v>36</v>
      </c>
      <c r="C24" s="16" t="s">
        <v>37</v>
      </c>
      <c r="D24" s="14">
        <v>1966</v>
      </c>
      <c r="E24" s="39">
        <v>6.5</v>
      </c>
      <c r="F24" s="14" t="s">
        <v>314</v>
      </c>
      <c r="G24" s="17"/>
    </row>
    <row r="25" spans="1:7" ht="27" customHeight="1">
      <c r="A25" s="14">
        <v>15</v>
      </c>
      <c r="B25" s="15" t="s">
        <v>38</v>
      </c>
      <c r="C25" s="16" t="s">
        <v>39</v>
      </c>
      <c r="D25" s="14">
        <v>1984</v>
      </c>
      <c r="E25" s="39">
        <v>7.5</v>
      </c>
      <c r="F25" s="14" t="s">
        <v>315</v>
      </c>
      <c r="G25" s="17"/>
    </row>
    <row r="26" spans="1:7" ht="27" customHeight="1">
      <c r="A26" s="14">
        <v>16</v>
      </c>
      <c r="B26" s="15" t="s">
        <v>40</v>
      </c>
      <c r="C26" s="16" t="s">
        <v>41</v>
      </c>
      <c r="D26" s="14">
        <v>1988</v>
      </c>
      <c r="E26" s="39">
        <v>7.5</v>
      </c>
      <c r="F26" s="14" t="s">
        <v>316</v>
      </c>
      <c r="G26" s="17"/>
    </row>
    <row r="27" spans="1:7" ht="27" customHeight="1">
      <c r="A27" s="14">
        <v>17</v>
      </c>
      <c r="B27" s="15" t="s">
        <v>42</v>
      </c>
      <c r="C27" s="16" t="s">
        <v>43</v>
      </c>
      <c r="D27" s="14">
        <v>1971</v>
      </c>
      <c r="E27" s="40">
        <v>7</v>
      </c>
      <c r="F27" s="14" t="s">
        <v>317</v>
      </c>
      <c r="G27" s="21"/>
    </row>
    <row r="28" spans="1:7" ht="27" customHeight="1">
      <c r="A28" s="14">
        <v>18</v>
      </c>
      <c r="B28" s="15" t="s">
        <v>36</v>
      </c>
      <c r="C28" s="16" t="s">
        <v>43</v>
      </c>
      <c r="D28" s="14">
        <v>1985</v>
      </c>
      <c r="E28" s="40">
        <v>5.5</v>
      </c>
      <c r="F28" s="14" t="s">
        <v>318</v>
      </c>
      <c r="G28" s="17"/>
    </row>
    <row r="29" spans="1:7" ht="27" customHeight="1">
      <c r="A29" s="14">
        <v>19</v>
      </c>
      <c r="B29" s="15" t="s">
        <v>44</v>
      </c>
      <c r="C29" s="16" t="s">
        <v>45</v>
      </c>
      <c r="D29" s="14">
        <v>1966</v>
      </c>
      <c r="E29" s="40">
        <v>7</v>
      </c>
      <c r="F29" s="14" t="s">
        <v>319</v>
      </c>
      <c r="G29" s="17"/>
    </row>
    <row r="30" spans="1:7" ht="27" customHeight="1">
      <c r="A30" s="14">
        <v>20</v>
      </c>
      <c r="B30" s="15" t="s">
        <v>46</v>
      </c>
      <c r="C30" s="16" t="s">
        <v>47</v>
      </c>
      <c r="D30" s="14">
        <v>1985</v>
      </c>
      <c r="E30" s="40">
        <v>6.5</v>
      </c>
      <c r="F30" s="14" t="s">
        <v>320</v>
      </c>
      <c r="G30" s="17"/>
    </row>
    <row r="31" spans="1:7" ht="27" customHeight="1">
      <c r="A31" s="14">
        <v>21</v>
      </c>
      <c r="B31" s="15" t="s">
        <v>48</v>
      </c>
      <c r="C31" s="16" t="s">
        <v>47</v>
      </c>
      <c r="D31" s="14">
        <v>1988</v>
      </c>
      <c r="E31" s="40">
        <v>7.5</v>
      </c>
      <c r="F31" s="14" t="s">
        <v>321</v>
      </c>
      <c r="G31" s="17"/>
    </row>
    <row r="32" spans="1:7" ht="27" customHeight="1">
      <c r="A32" s="14">
        <v>22</v>
      </c>
      <c r="B32" s="15" t="s">
        <v>49</v>
      </c>
      <c r="C32" s="16" t="s">
        <v>47</v>
      </c>
      <c r="D32" s="14">
        <v>1982</v>
      </c>
      <c r="E32" s="40">
        <v>7</v>
      </c>
      <c r="F32" s="14" t="s">
        <v>322</v>
      </c>
      <c r="G32" s="17"/>
    </row>
    <row r="33" spans="1:7" ht="27" customHeight="1">
      <c r="A33" s="14">
        <v>23</v>
      </c>
      <c r="B33" s="15" t="s">
        <v>50</v>
      </c>
      <c r="C33" s="16" t="s">
        <v>51</v>
      </c>
      <c r="D33" s="14">
        <v>1976</v>
      </c>
      <c r="E33" s="40">
        <v>6.5</v>
      </c>
      <c r="F33" s="14" t="s">
        <v>323</v>
      </c>
      <c r="G33" s="17"/>
    </row>
    <row r="34" spans="1:7" ht="27" customHeight="1">
      <c r="A34" s="14">
        <v>24</v>
      </c>
      <c r="B34" s="15" t="s">
        <v>36</v>
      </c>
      <c r="C34" s="16" t="s">
        <v>51</v>
      </c>
      <c r="D34" s="14">
        <v>1985</v>
      </c>
      <c r="E34" s="40">
        <v>6.5</v>
      </c>
      <c r="F34" s="14" t="s">
        <v>324</v>
      </c>
      <c r="G34" s="17"/>
    </row>
    <row r="35" spans="1:7" ht="27" customHeight="1">
      <c r="A35" s="14">
        <v>25</v>
      </c>
      <c r="B35" s="15" t="s">
        <v>52</v>
      </c>
      <c r="C35" s="16" t="s">
        <v>53</v>
      </c>
      <c r="D35" s="14">
        <v>1979</v>
      </c>
      <c r="E35" s="40">
        <v>7</v>
      </c>
      <c r="F35" s="14" t="s">
        <v>325</v>
      </c>
      <c r="G35" s="17"/>
    </row>
    <row r="36" spans="1:7" ht="27" customHeight="1">
      <c r="A36" s="14">
        <v>26</v>
      </c>
      <c r="B36" s="15" t="s">
        <v>54</v>
      </c>
      <c r="C36" s="16" t="s">
        <v>55</v>
      </c>
      <c r="D36" s="14">
        <v>1987</v>
      </c>
      <c r="E36" s="40">
        <v>7</v>
      </c>
      <c r="F36" s="14" t="s">
        <v>326</v>
      </c>
      <c r="G36" s="17"/>
    </row>
    <row r="37" spans="1:7" ht="27" customHeight="1">
      <c r="A37" s="14">
        <v>27</v>
      </c>
      <c r="B37" s="15" t="s">
        <v>56</v>
      </c>
      <c r="C37" s="16" t="s">
        <v>57</v>
      </c>
      <c r="D37" s="14">
        <v>1983</v>
      </c>
      <c r="E37" s="232" t="s">
        <v>540</v>
      </c>
      <c r="F37" s="233"/>
      <c r="G37" s="234"/>
    </row>
    <row r="38" spans="1:7" ht="27" customHeight="1">
      <c r="A38" s="14">
        <v>28</v>
      </c>
      <c r="B38" s="15" t="s">
        <v>58</v>
      </c>
      <c r="C38" s="16" t="s">
        <v>59</v>
      </c>
      <c r="D38" s="14">
        <v>1978</v>
      </c>
      <c r="E38" s="40">
        <v>7</v>
      </c>
      <c r="F38" s="14" t="s">
        <v>347</v>
      </c>
      <c r="G38" s="17"/>
    </row>
    <row r="39" spans="1:7" ht="27" customHeight="1">
      <c r="A39" s="14">
        <v>29</v>
      </c>
      <c r="B39" s="15" t="s">
        <v>60</v>
      </c>
      <c r="C39" s="16" t="s">
        <v>61</v>
      </c>
      <c r="D39" s="14">
        <v>1978</v>
      </c>
      <c r="E39" s="40">
        <v>7</v>
      </c>
      <c r="F39" s="14" t="s">
        <v>295</v>
      </c>
      <c r="G39" s="17"/>
    </row>
    <row r="40" spans="1:7" ht="27" customHeight="1">
      <c r="A40" s="14">
        <v>30</v>
      </c>
      <c r="B40" s="15" t="s">
        <v>62</v>
      </c>
      <c r="C40" s="16" t="s">
        <v>63</v>
      </c>
      <c r="D40" s="14">
        <v>1979</v>
      </c>
      <c r="E40" s="40">
        <v>6</v>
      </c>
      <c r="F40" s="14" t="s">
        <v>296</v>
      </c>
      <c r="G40" s="17"/>
    </row>
    <row r="41" spans="1:7" ht="27" customHeight="1">
      <c r="A41" s="14">
        <v>31</v>
      </c>
      <c r="B41" s="15" t="s">
        <v>64</v>
      </c>
      <c r="C41" s="16" t="s">
        <v>65</v>
      </c>
      <c r="D41" s="14">
        <v>1982</v>
      </c>
      <c r="E41" s="40">
        <v>5.5</v>
      </c>
      <c r="F41" s="14" t="s">
        <v>327</v>
      </c>
      <c r="G41" s="17"/>
    </row>
    <row r="42" spans="1:7" ht="27" customHeight="1">
      <c r="A42" s="14">
        <v>32</v>
      </c>
      <c r="B42" s="15" t="s">
        <v>66</v>
      </c>
      <c r="C42" s="16" t="s">
        <v>65</v>
      </c>
      <c r="D42" s="14">
        <v>1977</v>
      </c>
      <c r="E42" s="40">
        <v>6</v>
      </c>
      <c r="F42" s="14" t="s">
        <v>328</v>
      </c>
      <c r="G42" s="17"/>
    </row>
    <row r="43" spans="1:7" ht="27" customHeight="1">
      <c r="A43" s="14">
        <v>33</v>
      </c>
      <c r="B43" s="15" t="s">
        <v>67</v>
      </c>
      <c r="C43" s="16" t="s">
        <v>68</v>
      </c>
      <c r="D43" s="14">
        <v>1988</v>
      </c>
      <c r="E43" s="40">
        <v>7.5</v>
      </c>
      <c r="F43" s="14" t="s">
        <v>329</v>
      </c>
      <c r="G43" s="17"/>
    </row>
    <row r="44" spans="1:7" ht="27" customHeight="1">
      <c r="A44" s="14">
        <v>34</v>
      </c>
      <c r="B44" s="15" t="s">
        <v>69</v>
      </c>
      <c r="C44" s="16" t="s">
        <v>70</v>
      </c>
      <c r="D44" s="14">
        <v>1987</v>
      </c>
      <c r="E44" s="232" t="s">
        <v>541</v>
      </c>
      <c r="F44" s="233"/>
      <c r="G44" s="234"/>
    </row>
    <row r="45" spans="1:7" ht="27" customHeight="1">
      <c r="A45" s="14">
        <v>35</v>
      </c>
      <c r="B45" s="15" t="s">
        <v>71</v>
      </c>
      <c r="C45" s="16" t="s">
        <v>72</v>
      </c>
      <c r="D45" s="14">
        <v>1984</v>
      </c>
      <c r="E45" s="40">
        <v>7</v>
      </c>
      <c r="F45" s="14" t="s">
        <v>330</v>
      </c>
      <c r="G45" s="17"/>
    </row>
    <row r="46" spans="1:7" ht="27" customHeight="1">
      <c r="A46" s="14">
        <v>36</v>
      </c>
      <c r="B46" s="15" t="s">
        <v>73</v>
      </c>
      <c r="C46" s="16" t="s">
        <v>74</v>
      </c>
      <c r="D46" s="14">
        <v>1978</v>
      </c>
      <c r="E46" s="40">
        <v>6.5</v>
      </c>
      <c r="F46" s="14" t="s">
        <v>331</v>
      </c>
      <c r="G46" s="17"/>
    </row>
    <row r="47" spans="1:7" ht="27" customHeight="1">
      <c r="A47" s="14">
        <v>37</v>
      </c>
      <c r="B47" s="15" t="s">
        <v>75</v>
      </c>
      <c r="C47" s="16" t="s">
        <v>76</v>
      </c>
      <c r="D47" s="14">
        <v>1979</v>
      </c>
      <c r="E47" s="40">
        <v>5</v>
      </c>
      <c r="F47" s="14" t="s">
        <v>332</v>
      </c>
      <c r="G47" s="17"/>
    </row>
    <row r="48" spans="1:7" ht="27" customHeight="1">
      <c r="A48" s="14">
        <v>38</v>
      </c>
      <c r="B48" s="15" t="s">
        <v>77</v>
      </c>
      <c r="C48" s="16" t="s">
        <v>76</v>
      </c>
      <c r="D48" s="14">
        <v>1980</v>
      </c>
      <c r="E48" s="40">
        <v>5.5</v>
      </c>
      <c r="F48" s="14" t="s">
        <v>333</v>
      </c>
      <c r="G48" s="17"/>
    </row>
    <row r="49" spans="1:7" ht="27" customHeight="1">
      <c r="A49" s="14">
        <v>39</v>
      </c>
      <c r="B49" s="15" t="s">
        <v>78</v>
      </c>
      <c r="C49" s="16" t="s">
        <v>79</v>
      </c>
      <c r="D49" s="14">
        <v>1980</v>
      </c>
      <c r="E49" s="40">
        <v>5</v>
      </c>
      <c r="F49" s="14" t="s">
        <v>334</v>
      </c>
      <c r="G49" s="17"/>
    </row>
    <row r="50" spans="1:7" ht="27" customHeight="1">
      <c r="A50" s="14">
        <v>40</v>
      </c>
      <c r="B50" s="15" t="s">
        <v>80</v>
      </c>
      <c r="C50" s="16" t="s">
        <v>81</v>
      </c>
      <c r="D50" s="14">
        <v>1984</v>
      </c>
      <c r="E50" s="40">
        <v>6</v>
      </c>
      <c r="F50" s="14" t="s">
        <v>335</v>
      </c>
      <c r="G50" s="17"/>
    </row>
    <row r="51" spans="1:7" ht="27" customHeight="1">
      <c r="A51" s="14">
        <v>41</v>
      </c>
      <c r="B51" s="15" t="s">
        <v>82</v>
      </c>
      <c r="C51" s="16" t="s">
        <v>83</v>
      </c>
      <c r="D51" s="14">
        <v>1988</v>
      </c>
      <c r="E51" s="40">
        <v>8</v>
      </c>
      <c r="F51" s="14" t="s">
        <v>300</v>
      </c>
      <c r="G51" s="17"/>
    </row>
    <row r="52" spans="1:7" ht="27" customHeight="1">
      <c r="A52" s="14">
        <v>42</v>
      </c>
      <c r="B52" s="15" t="s">
        <v>84</v>
      </c>
      <c r="C52" s="16" t="s">
        <v>85</v>
      </c>
      <c r="D52" s="14">
        <v>1976</v>
      </c>
      <c r="E52" s="40">
        <v>7</v>
      </c>
      <c r="F52" s="14" t="s">
        <v>336</v>
      </c>
      <c r="G52" s="17"/>
    </row>
    <row r="53" spans="1:7" ht="27" customHeight="1">
      <c r="A53" s="14">
        <v>43</v>
      </c>
      <c r="B53" s="15" t="s">
        <v>36</v>
      </c>
      <c r="C53" s="16" t="s">
        <v>86</v>
      </c>
      <c r="D53" s="14">
        <v>1985</v>
      </c>
      <c r="E53" s="40">
        <v>7</v>
      </c>
      <c r="F53" s="14" t="s">
        <v>337</v>
      </c>
      <c r="G53" s="17"/>
    </row>
    <row r="54" spans="1:7" ht="27" customHeight="1">
      <c r="A54" s="14">
        <v>44</v>
      </c>
      <c r="B54" s="15" t="s">
        <v>87</v>
      </c>
      <c r="C54" s="16" t="s">
        <v>88</v>
      </c>
      <c r="D54" s="14">
        <v>1979</v>
      </c>
      <c r="E54" s="40">
        <v>5.5</v>
      </c>
      <c r="F54" s="14" t="s">
        <v>338</v>
      </c>
      <c r="G54" s="17"/>
    </row>
    <row r="55" spans="1:7" ht="27" customHeight="1">
      <c r="A55" s="14">
        <v>45</v>
      </c>
      <c r="B55" s="15" t="s">
        <v>89</v>
      </c>
      <c r="C55" s="16" t="s">
        <v>90</v>
      </c>
      <c r="D55" s="14">
        <v>1988</v>
      </c>
      <c r="E55" s="40">
        <v>6</v>
      </c>
      <c r="F55" s="14" t="s">
        <v>339</v>
      </c>
      <c r="G55" s="17"/>
    </row>
    <row r="56" spans="1:7" ht="27" customHeight="1">
      <c r="A56" s="14">
        <v>46</v>
      </c>
      <c r="B56" s="15" t="s">
        <v>91</v>
      </c>
      <c r="C56" s="16" t="s">
        <v>90</v>
      </c>
      <c r="D56" s="14">
        <v>1988</v>
      </c>
      <c r="E56" s="40">
        <v>6.5</v>
      </c>
      <c r="F56" s="14" t="s">
        <v>340</v>
      </c>
      <c r="G56" s="17"/>
    </row>
    <row r="57" spans="1:7" ht="27" customHeight="1">
      <c r="A57" s="14">
        <v>47</v>
      </c>
      <c r="B57" s="15" t="s">
        <v>92</v>
      </c>
      <c r="C57" s="16" t="s">
        <v>93</v>
      </c>
      <c r="D57" s="14">
        <v>1985</v>
      </c>
      <c r="E57" s="40">
        <v>7</v>
      </c>
      <c r="F57" s="14" t="s">
        <v>341</v>
      </c>
      <c r="G57" s="17"/>
    </row>
    <row r="58" spans="1:7" ht="27" customHeight="1">
      <c r="A58" s="14">
        <v>48</v>
      </c>
      <c r="B58" s="15" t="s">
        <v>94</v>
      </c>
      <c r="C58" s="16" t="s">
        <v>95</v>
      </c>
      <c r="D58" s="14">
        <v>1978</v>
      </c>
      <c r="E58" s="39">
        <v>6.5</v>
      </c>
      <c r="F58" s="14" t="s">
        <v>342</v>
      </c>
      <c r="G58" s="17"/>
    </row>
    <row r="59" spans="1:7" ht="27" customHeight="1">
      <c r="A59" s="14">
        <v>49</v>
      </c>
      <c r="B59" s="15" t="s">
        <v>96</v>
      </c>
      <c r="C59" s="16" t="s">
        <v>97</v>
      </c>
      <c r="D59" s="14">
        <v>1985</v>
      </c>
      <c r="E59" s="39">
        <v>8</v>
      </c>
      <c r="F59" s="14" t="s">
        <v>343</v>
      </c>
      <c r="G59" s="17"/>
    </row>
    <row r="60" spans="1:7" ht="27" customHeight="1">
      <c r="A60" s="14">
        <v>50</v>
      </c>
      <c r="B60" s="15" t="s">
        <v>77</v>
      </c>
      <c r="C60" s="16" t="s">
        <v>98</v>
      </c>
      <c r="D60" s="14">
        <v>1979</v>
      </c>
      <c r="E60" s="39">
        <v>6</v>
      </c>
      <c r="F60" s="14" t="s">
        <v>344</v>
      </c>
      <c r="G60" s="17"/>
    </row>
    <row r="61" spans="1:7" ht="27" customHeight="1">
      <c r="A61" s="14">
        <v>51</v>
      </c>
      <c r="B61" s="15" t="s">
        <v>87</v>
      </c>
      <c r="C61" s="16" t="s">
        <v>98</v>
      </c>
      <c r="D61" s="14">
        <v>1988</v>
      </c>
      <c r="E61" s="39">
        <v>6.5</v>
      </c>
      <c r="F61" s="14" t="s">
        <v>345</v>
      </c>
      <c r="G61" s="23"/>
    </row>
    <row r="62" spans="1:7" ht="27" customHeight="1">
      <c r="A62" s="14">
        <v>52</v>
      </c>
      <c r="B62" s="15" t="s">
        <v>99</v>
      </c>
      <c r="C62" s="16" t="s">
        <v>100</v>
      </c>
      <c r="D62" s="14">
        <v>1990</v>
      </c>
      <c r="E62" s="39">
        <v>8.5</v>
      </c>
      <c r="F62" s="14" t="s">
        <v>346</v>
      </c>
      <c r="G62" s="17"/>
    </row>
    <row r="63" spans="1:7" ht="27" customHeight="1">
      <c r="A63" s="14">
        <v>53</v>
      </c>
      <c r="B63" s="15" t="s">
        <v>101</v>
      </c>
      <c r="C63" s="16" t="s">
        <v>102</v>
      </c>
      <c r="D63" s="14">
        <v>1986</v>
      </c>
      <c r="E63" s="39">
        <v>5.5</v>
      </c>
      <c r="F63" s="14" t="s">
        <v>348</v>
      </c>
      <c r="G63" s="17"/>
    </row>
    <row r="64" spans="1:7" ht="27" customHeight="1">
      <c r="A64" s="14">
        <v>54</v>
      </c>
      <c r="B64" s="15" t="s">
        <v>84</v>
      </c>
      <c r="C64" s="16" t="s">
        <v>103</v>
      </c>
      <c r="D64" s="14">
        <v>1985</v>
      </c>
      <c r="E64" s="39">
        <v>6.5</v>
      </c>
      <c r="F64" s="14" t="s">
        <v>349</v>
      </c>
      <c r="G64" s="17"/>
    </row>
    <row r="65" spans="1:7" ht="27" customHeight="1">
      <c r="A65" s="14">
        <v>55</v>
      </c>
      <c r="B65" s="15" t="s">
        <v>104</v>
      </c>
      <c r="C65" s="16" t="s">
        <v>105</v>
      </c>
      <c r="D65" s="14">
        <v>1984</v>
      </c>
      <c r="E65" s="39">
        <v>6</v>
      </c>
      <c r="F65" s="14" t="s">
        <v>350</v>
      </c>
      <c r="G65" s="17"/>
    </row>
    <row r="66" spans="1:7" ht="27" customHeight="1">
      <c r="A66" s="14">
        <v>56</v>
      </c>
      <c r="B66" s="15" t="s">
        <v>106</v>
      </c>
      <c r="C66" s="16" t="s">
        <v>107</v>
      </c>
      <c r="D66" s="14">
        <v>1981</v>
      </c>
      <c r="E66" s="39">
        <v>7</v>
      </c>
      <c r="F66" s="14" t="s">
        <v>351</v>
      </c>
      <c r="G66" s="17"/>
    </row>
    <row r="67" spans="1:7" ht="27" customHeight="1">
      <c r="A67" s="14">
        <v>57</v>
      </c>
      <c r="B67" s="15" t="s">
        <v>108</v>
      </c>
      <c r="C67" s="16" t="s">
        <v>109</v>
      </c>
      <c r="D67" s="14">
        <v>1978</v>
      </c>
      <c r="E67" s="41">
        <v>7.5</v>
      </c>
      <c r="F67" s="14" t="s">
        <v>352</v>
      </c>
      <c r="G67" s="24"/>
    </row>
    <row r="68" spans="1:7" ht="27" customHeight="1">
      <c r="A68" s="14">
        <v>58</v>
      </c>
      <c r="B68" s="15" t="s">
        <v>110</v>
      </c>
      <c r="C68" s="16" t="s">
        <v>109</v>
      </c>
      <c r="D68" s="14">
        <v>1987</v>
      </c>
      <c r="E68" s="41">
        <v>7</v>
      </c>
      <c r="F68" s="14" t="s">
        <v>353</v>
      </c>
      <c r="G68" s="24"/>
    </row>
    <row r="69" spans="1:7" ht="27" customHeight="1">
      <c r="A69" s="14">
        <v>59</v>
      </c>
      <c r="B69" s="15" t="s">
        <v>111</v>
      </c>
      <c r="C69" s="16" t="s">
        <v>109</v>
      </c>
      <c r="D69" s="14">
        <v>1985</v>
      </c>
      <c r="E69" s="41">
        <v>7</v>
      </c>
      <c r="F69" s="14" t="s">
        <v>354</v>
      </c>
      <c r="G69" s="24"/>
    </row>
    <row r="70" spans="1:7" ht="27" customHeight="1">
      <c r="A70" s="14">
        <v>60</v>
      </c>
      <c r="B70" s="15" t="s">
        <v>112</v>
      </c>
      <c r="C70" s="16" t="s">
        <v>113</v>
      </c>
      <c r="D70" s="14">
        <v>1982</v>
      </c>
      <c r="E70" s="41">
        <v>7.5</v>
      </c>
      <c r="F70" s="14" t="s">
        <v>355</v>
      </c>
      <c r="G70" s="24"/>
    </row>
    <row r="71" spans="1:7" ht="27" customHeight="1">
      <c r="A71" s="14">
        <v>61</v>
      </c>
      <c r="B71" s="15" t="s">
        <v>114</v>
      </c>
      <c r="C71" s="16" t="s">
        <v>115</v>
      </c>
      <c r="D71" s="14">
        <v>1985</v>
      </c>
      <c r="E71" s="41">
        <v>7.5</v>
      </c>
      <c r="F71" s="14" t="s">
        <v>356</v>
      </c>
      <c r="G71" s="24"/>
    </row>
    <row r="72" spans="1:7" ht="27" customHeight="1">
      <c r="A72" s="14">
        <v>62</v>
      </c>
      <c r="B72" s="15" t="s">
        <v>116</v>
      </c>
      <c r="C72" s="16" t="s">
        <v>115</v>
      </c>
      <c r="D72" s="14">
        <v>1984</v>
      </c>
      <c r="E72" s="41">
        <v>7.5</v>
      </c>
      <c r="F72" s="14" t="s">
        <v>357</v>
      </c>
      <c r="G72" s="24"/>
    </row>
    <row r="73" spans="1:7" ht="27" customHeight="1">
      <c r="A73" s="14">
        <v>63</v>
      </c>
      <c r="B73" s="15" t="s">
        <v>117</v>
      </c>
      <c r="C73" s="16" t="s">
        <v>118</v>
      </c>
      <c r="D73" s="14">
        <v>1982</v>
      </c>
      <c r="E73" s="41">
        <v>7</v>
      </c>
      <c r="F73" s="14" t="s">
        <v>358</v>
      </c>
      <c r="G73" s="24"/>
    </row>
    <row r="74" spans="1:7" ht="27" customHeight="1">
      <c r="A74" s="14">
        <v>64</v>
      </c>
      <c r="B74" s="15" t="s">
        <v>119</v>
      </c>
      <c r="C74" s="16" t="s">
        <v>120</v>
      </c>
      <c r="D74" s="14">
        <v>1978</v>
      </c>
      <c r="E74" s="41">
        <v>7</v>
      </c>
      <c r="F74" s="14" t="s">
        <v>359</v>
      </c>
      <c r="G74" s="24"/>
    </row>
    <row r="75" spans="1:7" ht="27" customHeight="1">
      <c r="A75" s="14">
        <v>65</v>
      </c>
      <c r="B75" s="15" t="s">
        <v>121</v>
      </c>
      <c r="C75" s="16" t="s">
        <v>122</v>
      </c>
      <c r="D75" s="14">
        <v>1974</v>
      </c>
      <c r="E75" s="41">
        <v>6.5</v>
      </c>
      <c r="F75" s="14" t="s">
        <v>360</v>
      </c>
      <c r="G75" s="24"/>
    </row>
    <row r="76" spans="1:7" ht="27" customHeight="1">
      <c r="A76" s="86">
        <v>66</v>
      </c>
      <c r="B76" s="88" t="s">
        <v>123</v>
      </c>
      <c r="C76" s="89" t="s">
        <v>124</v>
      </c>
      <c r="D76" s="90">
        <v>1972</v>
      </c>
      <c r="E76" s="91">
        <v>7</v>
      </c>
      <c r="F76" s="14" t="s">
        <v>297</v>
      </c>
      <c r="G76" s="92"/>
    </row>
    <row r="77" spans="1:7" ht="27" customHeight="1">
      <c r="A77" s="86">
        <v>67</v>
      </c>
      <c r="B77" s="25" t="s">
        <v>435</v>
      </c>
      <c r="C77" s="26" t="s">
        <v>436</v>
      </c>
      <c r="D77" s="27">
        <v>1978</v>
      </c>
      <c r="E77" s="42">
        <v>6.5</v>
      </c>
      <c r="F77" s="86" t="s">
        <v>298</v>
      </c>
      <c r="G77" s="93" t="s">
        <v>434</v>
      </c>
    </row>
    <row r="78" spans="2:8" ht="16.5">
      <c r="B78" s="206" t="s">
        <v>542</v>
      </c>
      <c r="C78" s="210"/>
      <c r="D78" s="43">
        <f>A77</f>
        <v>67</v>
      </c>
      <c r="E78" s="104" t="s">
        <v>544</v>
      </c>
      <c r="F78" s="236">
        <f>COUNTIF(E11:E77,"&gt;=8")</f>
        <v>4</v>
      </c>
      <c r="G78" s="236"/>
      <c r="H78" s="45"/>
    </row>
    <row r="79" spans="2:8" ht="16.5">
      <c r="B79" s="203" t="s">
        <v>543</v>
      </c>
      <c r="C79" s="204"/>
      <c r="D79" s="45">
        <f>COUNTIF(E11:E77,"&gt;=5.0")</f>
        <v>65</v>
      </c>
      <c r="E79" s="104" t="s">
        <v>545</v>
      </c>
      <c r="F79" s="236">
        <f>COUNTIF(E11:E77,"&gt;=7")-F78</f>
        <v>30</v>
      </c>
      <c r="G79" s="236"/>
      <c r="H79" s="45"/>
    </row>
    <row r="80" spans="2:8" ht="16.5">
      <c r="B80" s="203"/>
      <c r="C80" s="204"/>
      <c r="D80" s="45"/>
      <c r="E80" s="104" t="s">
        <v>546</v>
      </c>
      <c r="F80" s="236">
        <f>D79-SUM(F78,F79,F81)</f>
        <v>31</v>
      </c>
      <c r="G80" s="236"/>
      <c r="H80" s="45"/>
    </row>
    <row r="81" spans="2:8" ht="16.5">
      <c r="B81" s="46"/>
      <c r="C81" s="47"/>
      <c r="D81" s="45"/>
      <c r="E81" s="104" t="s">
        <v>547</v>
      </c>
      <c r="F81" s="105">
        <f>COUNTIF(E11:E77,"&lt;5")</f>
        <v>0</v>
      </c>
      <c r="G81" s="105"/>
      <c r="H81" s="45"/>
    </row>
    <row r="82" spans="1:8" ht="16.5" customHeight="1">
      <c r="A82" s="237"/>
      <c r="B82" s="237"/>
      <c r="C82" s="237"/>
      <c r="D82" s="237"/>
      <c r="E82" s="237"/>
      <c r="F82" s="237"/>
      <c r="G82" s="237"/>
      <c r="H82" s="94"/>
    </row>
    <row r="83" spans="2:8" ht="16.5">
      <c r="B83" s="49"/>
      <c r="C83" s="49"/>
      <c r="D83" s="49"/>
      <c r="E83" s="49"/>
      <c r="F83" s="223" t="s">
        <v>548</v>
      </c>
      <c r="G83" s="223"/>
      <c r="H83" s="223"/>
    </row>
    <row r="84" spans="2:8" ht="16.5">
      <c r="B84" s="49"/>
      <c r="C84" s="49"/>
      <c r="D84" s="49"/>
      <c r="E84" s="49"/>
      <c r="F84" s="49"/>
      <c r="G84" s="50"/>
      <c r="H84" s="50"/>
    </row>
    <row r="85" spans="2:8" ht="16.5">
      <c r="B85" s="49"/>
      <c r="C85" s="49"/>
      <c r="D85" s="49"/>
      <c r="E85" s="49"/>
      <c r="F85" s="49"/>
      <c r="G85" s="50"/>
      <c r="H85" s="50"/>
    </row>
    <row r="86" spans="2:8" ht="16.5">
      <c r="B86" s="49"/>
      <c r="C86" s="49"/>
      <c r="D86" s="49"/>
      <c r="E86" s="49"/>
      <c r="F86" s="49"/>
      <c r="G86" s="51"/>
      <c r="H86" s="51"/>
    </row>
    <row r="87" spans="2:8" ht="16.5">
      <c r="B87" s="49"/>
      <c r="C87" s="49"/>
      <c r="D87" s="49"/>
      <c r="E87" s="49"/>
      <c r="F87" s="49"/>
      <c r="G87" s="51"/>
      <c r="H87" s="51"/>
    </row>
    <row r="88" spans="1:8" ht="16.5" customHeight="1">
      <c r="A88" s="206" t="s">
        <v>549</v>
      </c>
      <c r="B88" s="206"/>
      <c r="C88" s="206"/>
      <c r="D88" s="206"/>
      <c r="E88" s="206"/>
      <c r="F88" s="206"/>
      <c r="G88" s="206"/>
      <c r="H88" s="94"/>
    </row>
    <row r="89" spans="2:3" ht="16.5">
      <c r="B89" s="35"/>
      <c r="C89" s="35"/>
    </row>
    <row r="90" spans="2:3" ht="16.5">
      <c r="B90" s="35"/>
      <c r="C90" s="35"/>
    </row>
  </sheetData>
  <sheetProtection/>
  <mergeCells count="20">
    <mergeCell ref="B78:C78"/>
    <mergeCell ref="F78:G78"/>
    <mergeCell ref="B79:C79"/>
    <mergeCell ref="F79:G79"/>
    <mergeCell ref="A1:C1"/>
    <mergeCell ref="D1:G1"/>
    <mergeCell ref="A2:C2"/>
    <mergeCell ref="A3:C3"/>
    <mergeCell ref="A5:G5"/>
    <mergeCell ref="A6:G6"/>
    <mergeCell ref="A82:G82"/>
    <mergeCell ref="F83:H83"/>
    <mergeCell ref="A88:G88"/>
    <mergeCell ref="E37:G37"/>
    <mergeCell ref="E44:G44"/>
    <mergeCell ref="A7:G7"/>
    <mergeCell ref="B8:G8"/>
    <mergeCell ref="B10:C10"/>
    <mergeCell ref="B80:C80"/>
    <mergeCell ref="F80:G80"/>
  </mergeCells>
  <conditionalFormatting sqref="E11:E77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="96" zoomScaleNormal="96" zoomScalePageLayoutView="0" workbookViewId="0" topLeftCell="A1">
      <selection activeCell="J12" sqref="J12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14.140625" style="18" customWidth="1"/>
    <col min="5" max="5" width="12.421875" style="18" customWidth="1"/>
    <col min="6" max="6" width="13.5742187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659</v>
      </c>
      <c r="F4" s="7"/>
      <c r="G4" s="5"/>
    </row>
    <row r="5" spans="1:7" s="1" customFormat="1" ht="27" customHeight="1">
      <c r="A5" s="208" t="s">
        <v>655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9" s="1" customFormat="1" ht="38.25" customHeight="1">
      <c r="A7" s="230" t="s">
        <v>538</v>
      </c>
      <c r="B7" s="230"/>
      <c r="C7" s="230"/>
      <c r="D7" s="230"/>
      <c r="E7" s="230"/>
      <c r="F7" s="230"/>
      <c r="G7" s="230"/>
      <c r="H7" s="87"/>
      <c r="I7" s="87"/>
    </row>
    <row r="8" spans="1:7" s="1" customFormat="1" ht="18.75" customHeight="1">
      <c r="A8" s="8"/>
      <c r="B8" s="231" t="s">
        <v>656</v>
      </c>
      <c r="C8" s="231"/>
      <c r="D8" s="231"/>
      <c r="E8" s="231"/>
      <c r="F8" s="231"/>
      <c r="G8" s="231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14">
        <v>34</v>
      </c>
      <c r="B11" s="15" t="s">
        <v>69</v>
      </c>
      <c r="C11" s="16" t="s">
        <v>70</v>
      </c>
      <c r="D11" s="14">
        <v>1987</v>
      </c>
      <c r="E11" s="40">
        <v>8</v>
      </c>
      <c r="F11" s="40" t="s">
        <v>371</v>
      </c>
      <c r="G11" s="202"/>
    </row>
    <row r="12" spans="2:8" ht="16.5">
      <c r="B12" s="206" t="s">
        <v>542</v>
      </c>
      <c r="C12" s="210"/>
      <c r="D12" s="43">
        <v>1</v>
      </c>
      <c r="E12" s="104"/>
      <c r="F12" s="236"/>
      <c r="G12" s="236"/>
      <c r="H12" s="45"/>
    </row>
    <row r="13" spans="2:8" ht="16.5">
      <c r="B13" s="203" t="s">
        <v>543</v>
      </c>
      <c r="C13" s="204"/>
      <c r="D13" s="45">
        <f>COUNTIF(E11:E11,"&gt;=5.0")</f>
        <v>1</v>
      </c>
      <c r="E13" s="104"/>
      <c r="F13" s="236"/>
      <c r="G13" s="236"/>
      <c r="H13" s="45"/>
    </row>
    <row r="14" spans="2:8" ht="16.5">
      <c r="B14" s="203"/>
      <c r="C14" s="204"/>
      <c r="D14" s="45"/>
      <c r="E14" s="104"/>
      <c r="F14" s="236"/>
      <c r="G14" s="236"/>
      <c r="H14" s="45"/>
    </row>
    <row r="15" spans="2:8" ht="16.5">
      <c r="B15" s="46"/>
      <c r="C15" s="47"/>
      <c r="D15" s="45"/>
      <c r="E15" s="104"/>
      <c r="F15" s="105"/>
      <c r="G15" s="105"/>
      <c r="H15" s="45"/>
    </row>
    <row r="16" spans="2:3" ht="16.5">
      <c r="B16" s="35"/>
      <c r="C16" s="35"/>
    </row>
    <row r="17" spans="2:3" ht="16.5">
      <c r="B17" s="35"/>
      <c r="C17" s="35"/>
    </row>
  </sheetData>
  <sheetProtection/>
  <mergeCells count="15">
    <mergeCell ref="B14:C14"/>
    <mergeCell ref="F14:G14"/>
    <mergeCell ref="A6:G6"/>
    <mergeCell ref="A1:C1"/>
    <mergeCell ref="D1:G1"/>
    <mergeCell ref="A2:C2"/>
    <mergeCell ref="A3:C3"/>
    <mergeCell ref="A5:G5"/>
    <mergeCell ref="A7:G7"/>
    <mergeCell ref="B8:G8"/>
    <mergeCell ref="B10:C10"/>
    <mergeCell ref="B12:C12"/>
    <mergeCell ref="F12:G12"/>
    <mergeCell ref="B13:C13"/>
    <mergeCell ref="F13:G13"/>
  </mergeCells>
  <conditionalFormatting sqref="E11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0"/>
  <sheetViews>
    <sheetView zoomScale="96" zoomScaleNormal="96" zoomScalePageLayoutView="0" workbookViewId="0" topLeftCell="A61">
      <selection activeCell="I18" sqref="I18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14.140625" style="18" customWidth="1"/>
    <col min="5" max="5" width="12.421875" style="18" customWidth="1"/>
    <col min="6" max="6" width="13.5742187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550</v>
      </c>
      <c r="F4" s="7"/>
      <c r="G4" s="5"/>
    </row>
    <row r="5" spans="1:7" s="1" customFormat="1" ht="27" customHeight="1">
      <c r="A5" s="208" t="s">
        <v>125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9" s="1" customFormat="1" ht="38.25" customHeight="1">
      <c r="A7" s="230" t="s">
        <v>551</v>
      </c>
      <c r="B7" s="230"/>
      <c r="C7" s="230"/>
      <c r="D7" s="230"/>
      <c r="E7" s="230"/>
      <c r="F7" s="230"/>
      <c r="G7" s="230"/>
      <c r="H7" s="87"/>
      <c r="I7" s="87"/>
    </row>
    <row r="8" spans="1:7" s="1" customFormat="1" ht="18.75" customHeight="1">
      <c r="A8" s="8"/>
      <c r="B8" s="231" t="s">
        <v>625</v>
      </c>
      <c r="C8" s="231"/>
      <c r="D8" s="231"/>
      <c r="E8" s="231"/>
      <c r="F8" s="231"/>
      <c r="G8" s="231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14">
        <v>1</v>
      </c>
      <c r="B11" s="15" t="s">
        <v>11</v>
      </c>
      <c r="C11" s="16" t="s">
        <v>12</v>
      </c>
      <c r="D11" s="14">
        <v>1986</v>
      </c>
      <c r="E11" s="36">
        <v>7.5</v>
      </c>
      <c r="F11" s="14" t="s">
        <v>578</v>
      </c>
      <c r="G11" s="17"/>
    </row>
    <row r="12" spans="1:7" ht="27" customHeight="1">
      <c r="A12" s="14">
        <v>2</v>
      </c>
      <c r="B12" s="15" t="s">
        <v>13</v>
      </c>
      <c r="C12" s="16" t="s">
        <v>14</v>
      </c>
      <c r="D12" s="14">
        <v>1982</v>
      </c>
      <c r="E12" s="36">
        <v>7</v>
      </c>
      <c r="F12" s="14" t="s">
        <v>579</v>
      </c>
      <c r="G12" s="17"/>
    </row>
    <row r="13" spans="1:7" ht="27" customHeight="1">
      <c r="A13" s="14">
        <v>3</v>
      </c>
      <c r="B13" s="15" t="s">
        <v>15</v>
      </c>
      <c r="C13" s="16" t="s">
        <v>14</v>
      </c>
      <c r="D13" s="14">
        <v>1983</v>
      </c>
      <c r="E13" s="36">
        <v>8</v>
      </c>
      <c r="F13" s="14" t="s">
        <v>580</v>
      </c>
      <c r="G13" s="17"/>
    </row>
    <row r="14" spans="1:7" ht="27" customHeight="1">
      <c r="A14" s="14">
        <v>4</v>
      </c>
      <c r="B14" s="15" t="s">
        <v>16</v>
      </c>
      <c r="C14" s="16" t="s">
        <v>17</v>
      </c>
      <c r="D14" s="14">
        <v>1979</v>
      </c>
      <c r="E14" s="36">
        <v>7</v>
      </c>
      <c r="F14" s="14" t="s">
        <v>581</v>
      </c>
      <c r="G14" s="19"/>
    </row>
    <row r="15" spans="1:7" ht="27" customHeight="1">
      <c r="A15" s="14">
        <v>5</v>
      </c>
      <c r="B15" s="15" t="s">
        <v>18</v>
      </c>
      <c r="C15" s="16" t="s">
        <v>19</v>
      </c>
      <c r="D15" s="14">
        <v>1980</v>
      </c>
      <c r="E15" s="36">
        <v>8</v>
      </c>
      <c r="F15" s="14" t="s">
        <v>582</v>
      </c>
      <c r="G15" s="19"/>
    </row>
    <row r="16" spans="1:7" ht="27" customHeight="1">
      <c r="A16" s="14">
        <v>6</v>
      </c>
      <c r="B16" s="15" t="s">
        <v>20</v>
      </c>
      <c r="C16" s="16" t="s">
        <v>21</v>
      </c>
      <c r="D16" s="14">
        <v>1984</v>
      </c>
      <c r="E16" s="37">
        <v>8</v>
      </c>
      <c r="F16" s="14" t="s">
        <v>583</v>
      </c>
      <c r="G16" s="19"/>
    </row>
    <row r="17" spans="1:7" ht="27" customHeight="1">
      <c r="A17" s="14">
        <v>7</v>
      </c>
      <c r="B17" s="15" t="s">
        <v>22</v>
      </c>
      <c r="C17" s="16" t="s">
        <v>23</v>
      </c>
      <c r="D17" s="14">
        <v>1983</v>
      </c>
      <c r="E17" s="38">
        <v>5.5</v>
      </c>
      <c r="F17" s="14" t="s">
        <v>584</v>
      </c>
      <c r="G17" s="17"/>
    </row>
    <row r="18" spans="1:7" ht="27" customHeight="1">
      <c r="A18" s="14">
        <v>8</v>
      </c>
      <c r="B18" s="15" t="s">
        <v>24</v>
      </c>
      <c r="C18" s="16" t="s">
        <v>25</v>
      </c>
      <c r="D18" s="14">
        <v>1988</v>
      </c>
      <c r="E18" s="37">
        <v>7.5</v>
      </c>
      <c r="F18" s="14" t="s">
        <v>585</v>
      </c>
      <c r="G18" s="19"/>
    </row>
    <row r="19" spans="1:7" ht="27" customHeight="1">
      <c r="A19" s="14">
        <v>9</v>
      </c>
      <c r="B19" s="15" t="s">
        <v>26</v>
      </c>
      <c r="C19" s="16" t="s">
        <v>27</v>
      </c>
      <c r="D19" s="14">
        <v>1971</v>
      </c>
      <c r="E19" s="39">
        <v>7</v>
      </c>
      <c r="F19" s="14" t="s">
        <v>586</v>
      </c>
      <c r="G19" s="17"/>
    </row>
    <row r="20" spans="1:7" ht="27" customHeight="1">
      <c r="A20" s="14">
        <v>10</v>
      </c>
      <c r="B20" s="15" t="s">
        <v>28</v>
      </c>
      <c r="C20" s="16" t="s">
        <v>29</v>
      </c>
      <c r="D20" s="14">
        <v>1978</v>
      </c>
      <c r="E20" s="39">
        <v>7.5</v>
      </c>
      <c r="F20" s="14" t="s">
        <v>587</v>
      </c>
      <c r="G20" s="17"/>
    </row>
    <row r="21" spans="1:7" ht="27" customHeight="1">
      <c r="A21" s="14">
        <v>11</v>
      </c>
      <c r="B21" s="15" t="s">
        <v>30</v>
      </c>
      <c r="C21" s="16" t="s">
        <v>31</v>
      </c>
      <c r="D21" s="14">
        <v>1983</v>
      </c>
      <c r="E21" s="39">
        <v>8</v>
      </c>
      <c r="F21" s="14" t="s">
        <v>588</v>
      </c>
      <c r="G21" s="17"/>
    </row>
    <row r="22" spans="1:7" ht="27" customHeight="1">
      <c r="A22" s="14">
        <v>12</v>
      </c>
      <c r="B22" s="15" t="s">
        <v>32</v>
      </c>
      <c r="C22" s="16" t="s">
        <v>33</v>
      </c>
      <c r="D22" s="14">
        <v>1982</v>
      </c>
      <c r="E22" s="39">
        <v>7.5</v>
      </c>
      <c r="F22" s="14" t="s">
        <v>589</v>
      </c>
      <c r="G22" s="17"/>
    </row>
    <row r="23" spans="1:7" ht="27" customHeight="1">
      <c r="A23" s="14">
        <v>13</v>
      </c>
      <c r="B23" s="15" t="s">
        <v>34</v>
      </c>
      <c r="C23" s="16" t="s">
        <v>35</v>
      </c>
      <c r="D23" s="14">
        <v>1984</v>
      </c>
      <c r="E23" s="39">
        <v>8</v>
      </c>
      <c r="F23" s="14" t="s">
        <v>590</v>
      </c>
      <c r="G23" s="17"/>
    </row>
    <row r="24" spans="1:7" ht="27" customHeight="1">
      <c r="A24" s="14">
        <v>14</v>
      </c>
      <c r="B24" s="15" t="s">
        <v>36</v>
      </c>
      <c r="C24" s="16" t="s">
        <v>37</v>
      </c>
      <c r="D24" s="14">
        <v>1966</v>
      </c>
      <c r="E24" s="39">
        <v>7.5</v>
      </c>
      <c r="F24" s="14" t="s">
        <v>591</v>
      </c>
      <c r="G24" s="17"/>
    </row>
    <row r="25" spans="1:7" ht="27" customHeight="1">
      <c r="A25" s="14">
        <v>15</v>
      </c>
      <c r="B25" s="15" t="s">
        <v>38</v>
      </c>
      <c r="C25" s="16" t="s">
        <v>39</v>
      </c>
      <c r="D25" s="14">
        <v>1984</v>
      </c>
      <c r="E25" s="39">
        <v>7</v>
      </c>
      <c r="F25" s="14" t="s">
        <v>592</v>
      </c>
      <c r="G25" s="17"/>
    </row>
    <row r="26" spans="1:7" ht="27" customHeight="1">
      <c r="A26" s="14">
        <v>16</v>
      </c>
      <c r="B26" s="15" t="s">
        <v>40</v>
      </c>
      <c r="C26" s="16" t="s">
        <v>41</v>
      </c>
      <c r="D26" s="14">
        <v>1988</v>
      </c>
      <c r="E26" s="39">
        <v>8</v>
      </c>
      <c r="F26" s="14" t="s">
        <v>593</v>
      </c>
      <c r="G26" s="17"/>
    </row>
    <row r="27" spans="1:7" ht="27" customHeight="1">
      <c r="A27" s="14">
        <v>17</v>
      </c>
      <c r="B27" s="15" t="s">
        <v>42</v>
      </c>
      <c r="C27" s="16" t="s">
        <v>43</v>
      </c>
      <c r="D27" s="14">
        <v>1971</v>
      </c>
      <c r="E27" s="40">
        <v>7.5</v>
      </c>
      <c r="F27" s="14" t="s">
        <v>594</v>
      </c>
      <c r="G27" s="21"/>
    </row>
    <row r="28" spans="1:7" ht="27" customHeight="1">
      <c r="A28" s="14">
        <v>18</v>
      </c>
      <c r="B28" s="15" t="s">
        <v>36</v>
      </c>
      <c r="C28" s="16" t="s">
        <v>43</v>
      </c>
      <c r="D28" s="14">
        <v>1985</v>
      </c>
      <c r="E28" s="40">
        <v>8</v>
      </c>
      <c r="F28" s="14" t="s">
        <v>595</v>
      </c>
      <c r="G28" s="17"/>
    </row>
    <row r="29" spans="1:7" ht="27" customHeight="1">
      <c r="A29" s="14">
        <v>19</v>
      </c>
      <c r="B29" s="15" t="s">
        <v>44</v>
      </c>
      <c r="C29" s="16" t="s">
        <v>45</v>
      </c>
      <c r="D29" s="14">
        <v>1966</v>
      </c>
      <c r="E29" s="40">
        <v>6</v>
      </c>
      <c r="F29" s="14" t="s">
        <v>596</v>
      </c>
      <c r="G29" s="17"/>
    </row>
    <row r="30" spans="1:7" ht="27" customHeight="1">
      <c r="A30" s="14">
        <v>20</v>
      </c>
      <c r="B30" s="15" t="s">
        <v>46</v>
      </c>
      <c r="C30" s="16" t="s">
        <v>47</v>
      </c>
      <c r="D30" s="14">
        <v>1985</v>
      </c>
      <c r="E30" s="40">
        <v>7.5</v>
      </c>
      <c r="F30" s="14" t="s">
        <v>597</v>
      </c>
      <c r="G30" s="17"/>
    </row>
    <row r="31" spans="1:7" ht="27" customHeight="1">
      <c r="A31" s="14">
        <v>21</v>
      </c>
      <c r="B31" s="15" t="s">
        <v>48</v>
      </c>
      <c r="C31" s="16" t="s">
        <v>47</v>
      </c>
      <c r="D31" s="14">
        <v>1988</v>
      </c>
      <c r="E31" s="40">
        <v>7.5</v>
      </c>
      <c r="F31" s="14" t="s">
        <v>598</v>
      </c>
      <c r="G31" s="17"/>
    </row>
    <row r="32" spans="1:7" ht="27" customHeight="1">
      <c r="A32" s="14">
        <v>22</v>
      </c>
      <c r="B32" s="15" t="s">
        <v>49</v>
      </c>
      <c r="C32" s="16" t="s">
        <v>47</v>
      </c>
      <c r="D32" s="14">
        <v>1982</v>
      </c>
      <c r="E32" s="40">
        <v>8</v>
      </c>
      <c r="F32" s="14" t="s">
        <v>599</v>
      </c>
      <c r="G32" s="17"/>
    </row>
    <row r="33" spans="1:7" ht="27" customHeight="1">
      <c r="A33" s="14">
        <v>23</v>
      </c>
      <c r="B33" s="15" t="s">
        <v>50</v>
      </c>
      <c r="C33" s="16" t="s">
        <v>51</v>
      </c>
      <c r="D33" s="14">
        <v>1976</v>
      </c>
      <c r="E33" s="40">
        <v>7</v>
      </c>
      <c r="F33" s="14" t="s">
        <v>600</v>
      </c>
      <c r="G33" s="17"/>
    </row>
    <row r="34" spans="1:7" ht="27" customHeight="1">
      <c r="A34" s="14">
        <v>24</v>
      </c>
      <c r="B34" s="15" t="s">
        <v>36</v>
      </c>
      <c r="C34" s="16" t="s">
        <v>51</v>
      </c>
      <c r="D34" s="14">
        <v>1985</v>
      </c>
      <c r="E34" s="40">
        <v>8</v>
      </c>
      <c r="F34" s="14" t="s">
        <v>601</v>
      </c>
      <c r="G34" s="17"/>
    </row>
    <row r="35" spans="1:7" ht="27" customHeight="1">
      <c r="A35" s="14">
        <v>25</v>
      </c>
      <c r="B35" s="15" t="s">
        <v>52</v>
      </c>
      <c r="C35" s="16" t="s">
        <v>53</v>
      </c>
      <c r="D35" s="14">
        <v>1979</v>
      </c>
      <c r="E35" s="40">
        <v>8</v>
      </c>
      <c r="F35" s="14" t="s">
        <v>602</v>
      </c>
      <c r="G35" s="17"/>
    </row>
    <row r="36" spans="1:7" ht="27" customHeight="1">
      <c r="A36" s="14">
        <v>26</v>
      </c>
      <c r="B36" s="15" t="s">
        <v>54</v>
      </c>
      <c r="C36" s="16" t="s">
        <v>55</v>
      </c>
      <c r="D36" s="14">
        <v>1987</v>
      </c>
      <c r="E36" s="40">
        <v>8</v>
      </c>
      <c r="F36" s="14" t="s">
        <v>577</v>
      </c>
      <c r="G36" s="17"/>
    </row>
    <row r="37" spans="1:7" ht="27" customHeight="1">
      <c r="A37" s="14">
        <v>27</v>
      </c>
      <c r="B37" s="15" t="s">
        <v>56</v>
      </c>
      <c r="C37" s="16" t="s">
        <v>57</v>
      </c>
      <c r="D37" s="14">
        <v>1983</v>
      </c>
      <c r="E37" s="232" t="s">
        <v>540</v>
      </c>
      <c r="F37" s="233"/>
      <c r="G37" s="234"/>
    </row>
    <row r="38" spans="1:7" ht="27" customHeight="1">
      <c r="A38" s="14">
        <v>28</v>
      </c>
      <c r="B38" s="15" t="s">
        <v>58</v>
      </c>
      <c r="C38" s="16" t="s">
        <v>59</v>
      </c>
      <c r="D38" s="14">
        <v>1978</v>
      </c>
      <c r="E38" s="40">
        <v>8.5</v>
      </c>
      <c r="F38" s="14" t="s">
        <v>572</v>
      </c>
      <c r="G38" s="17"/>
    </row>
    <row r="39" spans="1:7" ht="27" customHeight="1">
      <c r="A39" s="14">
        <v>29</v>
      </c>
      <c r="B39" s="15" t="s">
        <v>60</v>
      </c>
      <c r="C39" s="16" t="s">
        <v>61</v>
      </c>
      <c r="D39" s="14">
        <v>1978</v>
      </c>
      <c r="E39" s="40">
        <v>7</v>
      </c>
      <c r="F39" s="14" t="s">
        <v>573</v>
      </c>
      <c r="G39" s="17"/>
    </row>
    <row r="40" spans="1:7" ht="27" customHeight="1">
      <c r="A40" s="14">
        <v>30</v>
      </c>
      <c r="B40" s="15" t="s">
        <v>62</v>
      </c>
      <c r="C40" s="16" t="s">
        <v>63</v>
      </c>
      <c r="D40" s="14">
        <v>1979</v>
      </c>
      <c r="E40" s="40">
        <v>6.5</v>
      </c>
      <c r="F40" s="14" t="s">
        <v>574</v>
      </c>
      <c r="G40" s="17"/>
    </row>
    <row r="41" spans="1:7" ht="27" customHeight="1">
      <c r="A41" s="14">
        <v>31</v>
      </c>
      <c r="B41" s="15" t="s">
        <v>64</v>
      </c>
      <c r="C41" s="16" t="s">
        <v>65</v>
      </c>
      <c r="D41" s="14">
        <v>1982</v>
      </c>
      <c r="E41" s="40">
        <v>7</v>
      </c>
      <c r="F41" s="14" t="s">
        <v>575</v>
      </c>
      <c r="G41" s="17"/>
    </row>
    <row r="42" spans="1:7" ht="27" customHeight="1">
      <c r="A42" s="14">
        <v>32</v>
      </c>
      <c r="B42" s="15" t="s">
        <v>66</v>
      </c>
      <c r="C42" s="16" t="s">
        <v>65</v>
      </c>
      <c r="D42" s="14">
        <v>1977</v>
      </c>
      <c r="E42" s="40">
        <v>7</v>
      </c>
      <c r="F42" s="14" t="s">
        <v>576</v>
      </c>
      <c r="G42" s="17"/>
    </row>
    <row r="43" spans="1:7" ht="27" customHeight="1">
      <c r="A43" s="14">
        <v>33</v>
      </c>
      <c r="B43" s="15" t="s">
        <v>67</v>
      </c>
      <c r="C43" s="16" t="s">
        <v>68</v>
      </c>
      <c r="D43" s="14">
        <v>1988</v>
      </c>
      <c r="E43" s="40">
        <v>7.5</v>
      </c>
      <c r="F43" s="14" t="s">
        <v>554</v>
      </c>
      <c r="G43" s="17"/>
    </row>
    <row r="44" spans="1:7" ht="27" customHeight="1">
      <c r="A44" s="14">
        <v>34</v>
      </c>
      <c r="B44" s="15" t="s">
        <v>69</v>
      </c>
      <c r="C44" s="16" t="s">
        <v>70</v>
      </c>
      <c r="D44" s="14">
        <v>1987</v>
      </c>
      <c r="E44" s="232" t="s">
        <v>617</v>
      </c>
      <c r="F44" s="233"/>
      <c r="G44" s="234"/>
    </row>
    <row r="45" spans="1:7" ht="27" customHeight="1">
      <c r="A45" s="14">
        <v>35</v>
      </c>
      <c r="B45" s="15" t="s">
        <v>71</v>
      </c>
      <c r="C45" s="16" t="s">
        <v>72</v>
      </c>
      <c r="D45" s="14">
        <v>1984</v>
      </c>
      <c r="E45" s="40">
        <v>7</v>
      </c>
      <c r="F45" s="14" t="s">
        <v>555</v>
      </c>
      <c r="G45" s="17"/>
    </row>
    <row r="46" spans="1:7" ht="27" customHeight="1">
      <c r="A46" s="14">
        <v>36</v>
      </c>
      <c r="B46" s="15" t="s">
        <v>73</v>
      </c>
      <c r="C46" s="16" t="s">
        <v>74</v>
      </c>
      <c r="D46" s="14">
        <v>1978</v>
      </c>
      <c r="E46" s="40">
        <v>8</v>
      </c>
      <c r="F46" s="14" t="s">
        <v>556</v>
      </c>
      <c r="G46" s="17"/>
    </row>
    <row r="47" spans="1:7" ht="27" customHeight="1">
      <c r="A47" s="14">
        <v>37</v>
      </c>
      <c r="B47" s="15" t="s">
        <v>75</v>
      </c>
      <c r="C47" s="16" t="s">
        <v>76</v>
      </c>
      <c r="D47" s="14">
        <v>1979</v>
      </c>
      <c r="E47" s="40">
        <v>6.5</v>
      </c>
      <c r="F47" s="14" t="s">
        <v>557</v>
      </c>
      <c r="G47" s="17"/>
    </row>
    <row r="48" spans="1:7" ht="27" customHeight="1">
      <c r="A48" s="14">
        <v>38</v>
      </c>
      <c r="B48" s="15" t="s">
        <v>77</v>
      </c>
      <c r="C48" s="16" t="s">
        <v>76</v>
      </c>
      <c r="D48" s="14">
        <v>1980</v>
      </c>
      <c r="E48" s="40">
        <v>7.5</v>
      </c>
      <c r="F48" s="14" t="s">
        <v>558</v>
      </c>
      <c r="G48" s="17"/>
    </row>
    <row r="49" spans="1:7" ht="27" customHeight="1">
      <c r="A49" s="14">
        <v>39</v>
      </c>
      <c r="B49" s="15" t="s">
        <v>78</v>
      </c>
      <c r="C49" s="16" t="s">
        <v>79</v>
      </c>
      <c r="D49" s="14">
        <v>1980</v>
      </c>
      <c r="E49" s="40">
        <v>6.5</v>
      </c>
      <c r="F49" s="14" t="s">
        <v>559</v>
      </c>
      <c r="G49" s="17"/>
    </row>
    <row r="50" spans="1:7" ht="27" customHeight="1">
      <c r="A50" s="14">
        <v>40</v>
      </c>
      <c r="B50" s="15" t="s">
        <v>80</v>
      </c>
      <c r="C50" s="16" t="s">
        <v>81</v>
      </c>
      <c r="D50" s="14">
        <v>1984</v>
      </c>
      <c r="E50" s="40">
        <v>8</v>
      </c>
      <c r="F50" s="14" t="s">
        <v>560</v>
      </c>
      <c r="G50" s="17"/>
    </row>
    <row r="51" spans="1:7" ht="27" customHeight="1">
      <c r="A51" s="14">
        <v>41</v>
      </c>
      <c r="B51" s="15" t="s">
        <v>82</v>
      </c>
      <c r="C51" s="16" t="s">
        <v>83</v>
      </c>
      <c r="D51" s="14">
        <v>1988</v>
      </c>
      <c r="E51" s="40">
        <v>7.5</v>
      </c>
      <c r="F51" s="14" t="s">
        <v>561</v>
      </c>
      <c r="G51" s="17"/>
    </row>
    <row r="52" spans="1:7" ht="27" customHeight="1">
      <c r="A52" s="14">
        <v>42</v>
      </c>
      <c r="B52" s="15" t="s">
        <v>84</v>
      </c>
      <c r="C52" s="16" t="s">
        <v>85</v>
      </c>
      <c r="D52" s="14">
        <v>1976</v>
      </c>
      <c r="E52" s="40">
        <v>7.5</v>
      </c>
      <c r="F52" s="14" t="s">
        <v>562</v>
      </c>
      <c r="G52" s="17"/>
    </row>
    <row r="53" spans="1:7" ht="27" customHeight="1">
      <c r="A53" s="14">
        <v>43</v>
      </c>
      <c r="B53" s="15" t="s">
        <v>36</v>
      </c>
      <c r="C53" s="16" t="s">
        <v>86</v>
      </c>
      <c r="D53" s="14">
        <v>1985</v>
      </c>
      <c r="E53" s="40">
        <v>8</v>
      </c>
      <c r="F53" s="14" t="s">
        <v>563</v>
      </c>
      <c r="G53" s="17"/>
    </row>
    <row r="54" spans="1:7" ht="27" customHeight="1">
      <c r="A54" s="14">
        <v>44</v>
      </c>
      <c r="B54" s="15" t="s">
        <v>87</v>
      </c>
      <c r="C54" s="16" t="s">
        <v>88</v>
      </c>
      <c r="D54" s="14">
        <v>1979</v>
      </c>
      <c r="E54" s="40">
        <v>7</v>
      </c>
      <c r="F54" s="14" t="s">
        <v>564</v>
      </c>
      <c r="G54" s="17"/>
    </row>
    <row r="55" spans="1:7" ht="27" customHeight="1">
      <c r="A55" s="14">
        <v>45</v>
      </c>
      <c r="B55" s="15" t="s">
        <v>89</v>
      </c>
      <c r="C55" s="16" t="s">
        <v>90</v>
      </c>
      <c r="D55" s="14">
        <v>1988</v>
      </c>
      <c r="E55" s="40">
        <v>7.5</v>
      </c>
      <c r="F55" s="14" t="s">
        <v>565</v>
      </c>
      <c r="G55" s="17"/>
    </row>
    <row r="56" spans="1:7" ht="27" customHeight="1">
      <c r="A56" s="14">
        <v>46</v>
      </c>
      <c r="B56" s="15" t="s">
        <v>91</v>
      </c>
      <c r="C56" s="16" t="s">
        <v>90</v>
      </c>
      <c r="D56" s="14">
        <v>1988</v>
      </c>
      <c r="E56" s="40">
        <v>7</v>
      </c>
      <c r="F56" s="14" t="s">
        <v>566</v>
      </c>
      <c r="G56" s="17"/>
    </row>
    <row r="57" spans="1:7" ht="27" customHeight="1">
      <c r="A57" s="14">
        <v>47</v>
      </c>
      <c r="B57" s="15" t="s">
        <v>92</v>
      </c>
      <c r="C57" s="16" t="s">
        <v>93</v>
      </c>
      <c r="D57" s="14">
        <v>1985</v>
      </c>
      <c r="E57" s="40">
        <v>7.5</v>
      </c>
      <c r="F57" s="14" t="s">
        <v>567</v>
      </c>
      <c r="G57" s="17"/>
    </row>
    <row r="58" spans="1:7" ht="27" customHeight="1">
      <c r="A58" s="14">
        <v>48</v>
      </c>
      <c r="B58" s="15" t="s">
        <v>94</v>
      </c>
      <c r="C58" s="16" t="s">
        <v>95</v>
      </c>
      <c r="D58" s="14">
        <v>1978</v>
      </c>
      <c r="E58" s="39">
        <v>7</v>
      </c>
      <c r="F58" s="14" t="s">
        <v>568</v>
      </c>
      <c r="G58" s="17"/>
    </row>
    <row r="59" spans="1:7" ht="27" customHeight="1">
      <c r="A59" s="14">
        <v>49</v>
      </c>
      <c r="B59" s="15" t="s">
        <v>96</v>
      </c>
      <c r="C59" s="16" t="s">
        <v>97</v>
      </c>
      <c r="D59" s="14">
        <v>1985</v>
      </c>
      <c r="E59" s="39">
        <v>8</v>
      </c>
      <c r="F59" s="14" t="s">
        <v>569</v>
      </c>
      <c r="G59" s="17"/>
    </row>
    <row r="60" spans="1:7" ht="27" customHeight="1">
      <c r="A60" s="14">
        <v>50</v>
      </c>
      <c r="B60" s="15" t="s">
        <v>77</v>
      </c>
      <c r="C60" s="16" t="s">
        <v>98</v>
      </c>
      <c r="D60" s="14">
        <v>1979</v>
      </c>
      <c r="E60" s="39">
        <v>7.5</v>
      </c>
      <c r="F60" s="14" t="s">
        <v>570</v>
      </c>
      <c r="G60" s="17"/>
    </row>
    <row r="61" spans="1:7" ht="27" customHeight="1">
      <c r="A61" s="14">
        <v>51</v>
      </c>
      <c r="B61" s="15" t="s">
        <v>87</v>
      </c>
      <c r="C61" s="16" t="s">
        <v>98</v>
      </c>
      <c r="D61" s="14">
        <v>1988</v>
      </c>
      <c r="E61" s="39">
        <v>8</v>
      </c>
      <c r="F61" s="14" t="s">
        <v>571</v>
      </c>
      <c r="G61" s="23"/>
    </row>
    <row r="62" spans="1:7" ht="27" customHeight="1">
      <c r="A62" s="14">
        <v>52</v>
      </c>
      <c r="B62" s="15" t="s">
        <v>99</v>
      </c>
      <c r="C62" s="16" t="s">
        <v>100</v>
      </c>
      <c r="D62" s="14">
        <v>1990</v>
      </c>
      <c r="E62" s="39">
        <v>7.5</v>
      </c>
      <c r="F62" s="14" t="s">
        <v>553</v>
      </c>
      <c r="G62" s="17"/>
    </row>
    <row r="63" spans="1:7" ht="27" customHeight="1">
      <c r="A63" s="14">
        <v>53</v>
      </c>
      <c r="B63" s="15" t="s">
        <v>101</v>
      </c>
      <c r="C63" s="16" t="s">
        <v>102</v>
      </c>
      <c r="D63" s="14">
        <v>1986</v>
      </c>
      <c r="E63" s="39">
        <v>7</v>
      </c>
      <c r="F63" s="14" t="s">
        <v>552</v>
      </c>
      <c r="G63" s="17"/>
    </row>
    <row r="64" spans="1:7" ht="27" customHeight="1">
      <c r="A64" s="14">
        <v>54</v>
      </c>
      <c r="B64" s="15" t="s">
        <v>84</v>
      </c>
      <c r="C64" s="16" t="s">
        <v>103</v>
      </c>
      <c r="D64" s="14">
        <v>1985</v>
      </c>
      <c r="E64" s="39">
        <v>8</v>
      </c>
      <c r="F64" s="14" t="s">
        <v>615</v>
      </c>
      <c r="G64" s="17"/>
    </row>
    <row r="65" spans="1:7" ht="27" customHeight="1">
      <c r="A65" s="14">
        <v>55</v>
      </c>
      <c r="B65" s="15" t="s">
        <v>104</v>
      </c>
      <c r="C65" s="16" t="s">
        <v>105</v>
      </c>
      <c r="D65" s="14">
        <v>1984</v>
      </c>
      <c r="E65" s="39">
        <v>8</v>
      </c>
      <c r="F65" s="14" t="s">
        <v>616</v>
      </c>
      <c r="G65" s="17"/>
    </row>
    <row r="66" spans="1:7" ht="27" customHeight="1">
      <c r="A66" s="14">
        <v>56</v>
      </c>
      <c r="B66" s="15" t="s">
        <v>106</v>
      </c>
      <c r="C66" s="16" t="s">
        <v>107</v>
      </c>
      <c r="D66" s="14">
        <v>1981</v>
      </c>
      <c r="E66" s="39">
        <v>7.5</v>
      </c>
      <c r="F66" s="14" t="s">
        <v>614</v>
      </c>
      <c r="G66" s="17"/>
    </row>
    <row r="67" spans="1:7" ht="27" customHeight="1">
      <c r="A67" s="14">
        <v>57</v>
      </c>
      <c r="B67" s="15" t="s">
        <v>108</v>
      </c>
      <c r="C67" s="16" t="s">
        <v>109</v>
      </c>
      <c r="D67" s="14">
        <v>1978</v>
      </c>
      <c r="E67" s="41">
        <v>7.5</v>
      </c>
      <c r="F67" s="14" t="s">
        <v>604</v>
      </c>
      <c r="G67" s="24"/>
    </row>
    <row r="68" spans="1:7" ht="27" customHeight="1">
      <c r="A68" s="14">
        <v>58</v>
      </c>
      <c r="B68" s="15" t="s">
        <v>110</v>
      </c>
      <c r="C68" s="16" t="s">
        <v>109</v>
      </c>
      <c r="D68" s="14">
        <v>1987</v>
      </c>
      <c r="E68" s="41">
        <v>7.5</v>
      </c>
      <c r="F68" s="14" t="s">
        <v>605</v>
      </c>
      <c r="G68" s="24"/>
    </row>
    <row r="69" spans="1:7" ht="27" customHeight="1">
      <c r="A69" s="14">
        <v>59</v>
      </c>
      <c r="B69" s="15" t="s">
        <v>111</v>
      </c>
      <c r="C69" s="16" t="s">
        <v>109</v>
      </c>
      <c r="D69" s="14">
        <v>1985</v>
      </c>
      <c r="E69" s="41">
        <v>8</v>
      </c>
      <c r="F69" s="14" t="s">
        <v>606</v>
      </c>
      <c r="G69" s="24"/>
    </row>
    <row r="70" spans="1:7" ht="27" customHeight="1">
      <c r="A70" s="14">
        <v>60</v>
      </c>
      <c r="B70" s="15" t="s">
        <v>112</v>
      </c>
      <c r="C70" s="16" t="s">
        <v>113</v>
      </c>
      <c r="D70" s="14">
        <v>1982</v>
      </c>
      <c r="E70" s="41">
        <v>8.5</v>
      </c>
      <c r="F70" s="14" t="s">
        <v>607</v>
      </c>
      <c r="G70" s="24"/>
    </row>
    <row r="71" spans="1:7" ht="27" customHeight="1">
      <c r="A71" s="14">
        <v>61</v>
      </c>
      <c r="B71" s="15" t="s">
        <v>114</v>
      </c>
      <c r="C71" s="16" t="s">
        <v>115</v>
      </c>
      <c r="D71" s="14">
        <v>1985</v>
      </c>
      <c r="E71" s="41">
        <v>8</v>
      </c>
      <c r="F71" s="14" t="s">
        <v>608</v>
      </c>
      <c r="G71" s="24"/>
    </row>
    <row r="72" spans="1:7" ht="27" customHeight="1">
      <c r="A72" s="14">
        <v>62</v>
      </c>
      <c r="B72" s="15" t="s">
        <v>116</v>
      </c>
      <c r="C72" s="16" t="s">
        <v>115</v>
      </c>
      <c r="D72" s="14">
        <v>1984</v>
      </c>
      <c r="E72" s="41">
        <v>8.5</v>
      </c>
      <c r="F72" s="14" t="s">
        <v>609</v>
      </c>
      <c r="G72" s="24"/>
    </row>
    <row r="73" spans="1:7" ht="27" customHeight="1">
      <c r="A73" s="14">
        <v>63</v>
      </c>
      <c r="B73" s="15" t="s">
        <v>117</v>
      </c>
      <c r="C73" s="16" t="s">
        <v>118</v>
      </c>
      <c r="D73" s="14">
        <v>1982</v>
      </c>
      <c r="E73" s="41">
        <v>7.5</v>
      </c>
      <c r="F73" s="14" t="s">
        <v>610</v>
      </c>
      <c r="G73" s="24"/>
    </row>
    <row r="74" spans="1:7" ht="27" customHeight="1">
      <c r="A74" s="14">
        <v>64</v>
      </c>
      <c r="B74" s="15" t="s">
        <v>119</v>
      </c>
      <c r="C74" s="16" t="s">
        <v>120</v>
      </c>
      <c r="D74" s="14">
        <v>1978</v>
      </c>
      <c r="E74" s="41">
        <v>7.5</v>
      </c>
      <c r="F74" s="14" t="s">
        <v>611</v>
      </c>
      <c r="G74" s="24"/>
    </row>
    <row r="75" spans="1:7" ht="27" customHeight="1">
      <c r="A75" s="14">
        <v>65</v>
      </c>
      <c r="B75" s="15" t="s">
        <v>121</v>
      </c>
      <c r="C75" s="16" t="s">
        <v>122</v>
      </c>
      <c r="D75" s="14">
        <v>1974</v>
      </c>
      <c r="E75" s="41">
        <v>8</v>
      </c>
      <c r="F75" s="14" t="s">
        <v>612</v>
      </c>
      <c r="G75" s="24"/>
    </row>
    <row r="76" spans="1:7" ht="27" customHeight="1">
      <c r="A76" s="86">
        <v>66</v>
      </c>
      <c r="B76" s="88" t="s">
        <v>123</v>
      </c>
      <c r="C76" s="89" t="s">
        <v>124</v>
      </c>
      <c r="D76" s="90">
        <v>1972</v>
      </c>
      <c r="E76" s="91">
        <v>7.5</v>
      </c>
      <c r="F76" s="14" t="s">
        <v>613</v>
      </c>
      <c r="G76" s="92"/>
    </row>
    <row r="77" spans="1:7" ht="27" customHeight="1">
      <c r="A77" s="86">
        <v>67</v>
      </c>
      <c r="B77" s="25" t="s">
        <v>435</v>
      </c>
      <c r="C77" s="26" t="s">
        <v>436</v>
      </c>
      <c r="D77" s="27">
        <v>1978</v>
      </c>
      <c r="E77" s="42">
        <v>7.5</v>
      </c>
      <c r="F77" s="86" t="s">
        <v>603</v>
      </c>
      <c r="G77" s="93"/>
    </row>
    <row r="78" spans="2:8" ht="16.5">
      <c r="B78" s="206" t="s">
        <v>542</v>
      </c>
      <c r="C78" s="210"/>
      <c r="D78" s="43">
        <f>A77</f>
        <v>67</v>
      </c>
      <c r="E78" s="104" t="s">
        <v>544</v>
      </c>
      <c r="F78" s="236">
        <f>COUNTIF(E11:E77,"&gt;=8")</f>
        <v>24</v>
      </c>
      <c r="G78" s="236"/>
      <c r="H78" s="45"/>
    </row>
    <row r="79" spans="2:8" ht="16.5">
      <c r="B79" s="203" t="s">
        <v>543</v>
      </c>
      <c r="C79" s="204"/>
      <c r="D79" s="45">
        <f>COUNTIF(E11:E77,"&gt;=5.0")</f>
        <v>65</v>
      </c>
      <c r="E79" s="104" t="s">
        <v>545</v>
      </c>
      <c r="F79" s="236">
        <f>COUNTIF(E11:E77,"&gt;=7")-F78</f>
        <v>36</v>
      </c>
      <c r="G79" s="236"/>
      <c r="H79" s="45"/>
    </row>
    <row r="80" spans="2:8" ht="16.5">
      <c r="B80" s="203"/>
      <c r="C80" s="204"/>
      <c r="D80" s="45"/>
      <c r="E80" s="104" t="s">
        <v>546</v>
      </c>
      <c r="F80" s="236">
        <f>D79-SUM(F78,F79,F81)</f>
        <v>5</v>
      </c>
      <c r="G80" s="236"/>
      <c r="H80" s="45"/>
    </row>
    <row r="81" spans="2:8" ht="16.5">
      <c r="B81" s="46"/>
      <c r="C81" s="47"/>
      <c r="D81" s="45"/>
      <c r="E81" s="104" t="s">
        <v>547</v>
      </c>
      <c r="F81" s="105">
        <f>COUNTIF(E11:E77,"&lt;5")</f>
        <v>0</v>
      </c>
      <c r="G81" s="105"/>
      <c r="H81" s="45"/>
    </row>
    <row r="82" spans="1:8" ht="16.5" customHeight="1">
      <c r="A82" s="237"/>
      <c r="B82" s="237"/>
      <c r="C82" s="237"/>
      <c r="D82" s="237"/>
      <c r="E82" s="237"/>
      <c r="F82" s="237"/>
      <c r="G82" s="237"/>
      <c r="H82" s="94"/>
    </row>
    <row r="83" spans="2:8" ht="16.5">
      <c r="B83" s="49"/>
      <c r="C83" s="49"/>
      <c r="D83" s="49"/>
      <c r="E83" s="49"/>
      <c r="F83" s="223" t="s">
        <v>548</v>
      </c>
      <c r="G83" s="223"/>
      <c r="H83" s="223"/>
    </row>
    <row r="84" spans="2:8" ht="16.5">
      <c r="B84" s="49"/>
      <c r="C84" s="49"/>
      <c r="D84" s="49"/>
      <c r="E84" s="49"/>
      <c r="F84" s="49"/>
      <c r="G84" s="50"/>
      <c r="H84" s="50"/>
    </row>
    <row r="85" spans="2:8" ht="16.5">
      <c r="B85" s="49"/>
      <c r="C85" s="49"/>
      <c r="D85" s="49"/>
      <c r="E85" s="49"/>
      <c r="F85" s="49"/>
      <c r="G85" s="50"/>
      <c r="H85" s="50"/>
    </row>
    <row r="86" spans="2:8" ht="16.5">
      <c r="B86" s="49"/>
      <c r="C86" s="49"/>
      <c r="D86" s="49"/>
      <c r="E86" s="49"/>
      <c r="F86" s="49"/>
      <c r="G86" s="51"/>
      <c r="H86" s="51"/>
    </row>
    <row r="87" spans="2:8" ht="16.5">
      <c r="B87" s="49"/>
      <c r="C87" s="49"/>
      <c r="D87" s="49"/>
      <c r="E87" s="49"/>
      <c r="F87" s="49"/>
      <c r="G87" s="51"/>
      <c r="H87" s="51"/>
    </row>
    <row r="88" spans="1:8" ht="16.5" customHeight="1">
      <c r="A88" s="206" t="s">
        <v>549</v>
      </c>
      <c r="B88" s="206"/>
      <c r="C88" s="206"/>
      <c r="D88" s="206"/>
      <c r="E88" s="206"/>
      <c r="F88" s="206"/>
      <c r="G88" s="206"/>
      <c r="H88" s="94"/>
    </row>
    <row r="89" spans="2:3" ht="16.5">
      <c r="B89" s="35"/>
      <c r="C89" s="35"/>
    </row>
    <row r="90" spans="2:3" ht="16.5">
      <c r="B90" s="35"/>
      <c r="C90" s="35"/>
    </row>
  </sheetData>
  <sheetProtection/>
  <mergeCells count="20">
    <mergeCell ref="A6:G6"/>
    <mergeCell ref="A7:G7"/>
    <mergeCell ref="B8:G8"/>
    <mergeCell ref="A88:G88"/>
    <mergeCell ref="B79:C79"/>
    <mergeCell ref="F79:G79"/>
    <mergeCell ref="B80:C80"/>
    <mergeCell ref="F80:G80"/>
    <mergeCell ref="A82:G82"/>
    <mergeCell ref="F83:H83"/>
    <mergeCell ref="B10:C10"/>
    <mergeCell ref="E37:G37"/>
    <mergeCell ref="E44:G44"/>
    <mergeCell ref="B78:C78"/>
    <mergeCell ref="F78:G78"/>
    <mergeCell ref="A1:C1"/>
    <mergeCell ref="D1:G1"/>
    <mergeCell ref="A2:C2"/>
    <mergeCell ref="A3:C3"/>
    <mergeCell ref="A5:G5"/>
  </mergeCells>
  <conditionalFormatting sqref="E11:E77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="96" zoomScaleNormal="96" zoomScalePageLayoutView="0" workbookViewId="0" topLeftCell="A1">
      <selection activeCell="J7" sqref="J7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14.140625" style="18" customWidth="1"/>
    <col min="5" max="5" width="12.421875" style="18" customWidth="1"/>
    <col min="6" max="6" width="13.5742187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654</v>
      </c>
      <c r="F4" s="7"/>
      <c r="G4" s="5"/>
    </row>
    <row r="5" spans="1:7" s="1" customFormat="1" ht="27" customHeight="1">
      <c r="A5" s="208" t="s">
        <v>655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9" s="1" customFormat="1" ht="25.5" customHeight="1">
      <c r="A7" s="230" t="s">
        <v>551</v>
      </c>
      <c r="B7" s="230"/>
      <c r="C7" s="230"/>
      <c r="D7" s="230"/>
      <c r="E7" s="230"/>
      <c r="F7" s="230"/>
      <c r="G7" s="230"/>
      <c r="H7" s="87"/>
      <c r="I7" s="87"/>
    </row>
    <row r="8" spans="1:7" s="1" customFormat="1" ht="18.75" customHeight="1">
      <c r="A8" s="8"/>
      <c r="B8" s="231" t="s">
        <v>656</v>
      </c>
      <c r="C8" s="231"/>
      <c r="D8" s="231"/>
      <c r="E8" s="231"/>
      <c r="F8" s="231"/>
      <c r="G8" s="231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86">
        <v>34</v>
      </c>
      <c r="B11" s="194" t="s">
        <v>69</v>
      </c>
      <c r="C11" s="195" t="s">
        <v>70</v>
      </c>
      <c r="D11" s="86">
        <v>1987</v>
      </c>
      <c r="E11" s="199">
        <v>8</v>
      </c>
      <c r="F11" s="199" t="s">
        <v>657</v>
      </c>
      <c r="G11" s="200"/>
    </row>
    <row r="12" spans="2:8" ht="16.5">
      <c r="B12" s="206" t="s">
        <v>542</v>
      </c>
      <c r="C12" s="210"/>
      <c r="D12" s="43">
        <v>1</v>
      </c>
      <c r="E12" s="104"/>
      <c r="F12" s="236"/>
      <c r="G12" s="236"/>
      <c r="H12" s="45"/>
    </row>
    <row r="13" spans="2:8" ht="16.5">
      <c r="B13" s="203" t="s">
        <v>543</v>
      </c>
      <c r="C13" s="204"/>
      <c r="D13" s="45">
        <f>COUNTIF(E11:E11,"&gt;=5.0")</f>
        <v>1</v>
      </c>
      <c r="E13" s="104"/>
      <c r="F13" s="236"/>
      <c r="G13" s="236"/>
      <c r="H13" s="45"/>
    </row>
    <row r="14" spans="2:8" ht="16.5">
      <c r="B14" s="203"/>
      <c r="C14" s="204"/>
      <c r="D14" s="45"/>
      <c r="E14" s="104"/>
      <c r="F14" s="236"/>
      <c r="G14" s="236"/>
      <c r="H14" s="45"/>
    </row>
    <row r="15" spans="2:8" ht="16.5">
      <c r="B15" s="46"/>
      <c r="C15" s="47"/>
      <c r="D15" s="45"/>
      <c r="E15" s="104"/>
      <c r="F15" s="105"/>
      <c r="G15" s="105"/>
      <c r="H15" s="45"/>
    </row>
    <row r="16" spans="2:3" ht="16.5">
      <c r="B16" s="35"/>
      <c r="C16" s="35"/>
    </row>
    <row r="17" spans="2:3" ht="16.5">
      <c r="B17" s="35"/>
      <c r="C17" s="35"/>
    </row>
  </sheetData>
  <sheetProtection/>
  <mergeCells count="15">
    <mergeCell ref="B13:C13"/>
    <mergeCell ref="F13:G13"/>
    <mergeCell ref="B14:C14"/>
    <mergeCell ref="F14:G14"/>
    <mergeCell ref="A7:G7"/>
    <mergeCell ref="B8:G8"/>
    <mergeCell ref="B10:C10"/>
    <mergeCell ref="B12:C12"/>
    <mergeCell ref="F12:G12"/>
    <mergeCell ref="A6:G6"/>
    <mergeCell ref="A1:C1"/>
    <mergeCell ref="D1:G1"/>
    <mergeCell ref="A2:C2"/>
    <mergeCell ref="A3:C3"/>
    <mergeCell ref="A5:G5"/>
  </mergeCells>
  <conditionalFormatting sqref="E11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8"/>
  <sheetViews>
    <sheetView zoomScale="96" zoomScaleNormal="96" zoomScalePageLayoutView="0" workbookViewId="0" topLeftCell="A1">
      <selection activeCell="K53" sqref="K53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14.140625" style="18" customWidth="1"/>
    <col min="5" max="5" width="12.421875" style="18" customWidth="1"/>
    <col min="6" max="6" width="13.5742187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626</v>
      </c>
      <c r="F4" s="7"/>
      <c r="G4" s="5"/>
    </row>
    <row r="5" spans="1:7" s="1" customFormat="1" ht="27" customHeight="1">
      <c r="A5" s="208" t="s">
        <v>627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6" s="1" customFormat="1" ht="9.75" customHeight="1">
      <c r="A7" s="8"/>
      <c r="B7" s="9"/>
      <c r="C7" s="9"/>
      <c r="D7" s="11"/>
      <c r="E7" s="11"/>
      <c r="F7" s="11"/>
    </row>
    <row r="8" spans="1:7" s="13" customFormat="1" ht="35.25" customHeight="1">
      <c r="A8" s="12" t="s">
        <v>7</v>
      </c>
      <c r="B8" s="209" t="s">
        <v>8</v>
      </c>
      <c r="C8" s="209"/>
      <c r="D8" s="12" t="s">
        <v>9</v>
      </c>
      <c r="E8" s="12" t="s">
        <v>127</v>
      </c>
      <c r="F8" s="97" t="s">
        <v>630</v>
      </c>
      <c r="G8" s="12" t="s">
        <v>10</v>
      </c>
    </row>
    <row r="9" spans="1:7" ht="27" customHeight="1">
      <c r="A9" s="14">
        <v>1</v>
      </c>
      <c r="B9" s="15" t="s">
        <v>11</v>
      </c>
      <c r="C9" s="16" t="s">
        <v>12</v>
      </c>
      <c r="D9" s="14">
        <v>1986</v>
      </c>
      <c r="E9" s="36">
        <v>6</v>
      </c>
      <c r="F9" s="14" t="s">
        <v>632</v>
      </c>
      <c r="G9" s="17"/>
    </row>
    <row r="10" spans="1:7" ht="27" customHeight="1">
      <c r="A10" s="14">
        <v>2</v>
      </c>
      <c r="B10" s="15" t="s">
        <v>13</v>
      </c>
      <c r="C10" s="16" t="s">
        <v>14</v>
      </c>
      <c r="D10" s="14">
        <v>1982</v>
      </c>
      <c r="E10" s="36">
        <v>5.5</v>
      </c>
      <c r="F10" s="14" t="s">
        <v>633</v>
      </c>
      <c r="G10" s="17"/>
    </row>
    <row r="11" spans="1:7" ht="27" customHeight="1">
      <c r="A11" s="14">
        <v>3</v>
      </c>
      <c r="B11" s="15" t="s">
        <v>15</v>
      </c>
      <c r="C11" s="16" t="s">
        <v>14</v>
      </c>
      <c r="D11" s="14">
        <v>1983</v>
      </c>
      <c r="E11" s="36">
        <v>8</v>
      </c>
      <c r="F11" s="14" t="s">
        <v>632</v>
      </c>
      <c r="G11" s="17"/>
    </row>
    <row r="12" spans="1:7" ht="27" customHeight="1">
      <c r="A12" s="14">
        <v>4</v>
      </c>
      <c r="B12" s="15" t="s">
        <v>16</v>
      </c>
      <c r="C12" s="16" t="s">
        <v>17</v>
      </c>
      <c r="D12" s="14">
        <v>1979</v>
      </c>
      <c r="E12" s="36">
        <v>6</v>
      </c>
      <c r="F12" s="14" t="s">
        <v>633</v>
      </c>
      <c r="G12" s="19"/>
    </row>
    <row r="13" spans="1:7" ht="27" customHeight="1">
      <c r="A13" s="14">
        <v>5</v>
      </c>
      <c r="B13" s="15" t="s">
        <v>18</v>
      </c>
      <c r="C13" s="16" t="s">
        <v>19</v>
      </c>
      <c r="D13" s="14">
        <v>1980</v>
      </c>
      <c r="E13" s="36">
        <v>8</v>
      </c>
      <c r="F13" s="14" t="s">
        <v>629</v>
      </c>
      <c r="G13" s="19"/>
    </row>
    <row r="14" spans="1:7" ht="27" customHeight="1">
      <c r="A14" s="14">
        <v>6</v>
      </c>
      <c r="B14" s="15" t="s">
        <v>20</v>
      </c>
      <c r="C14" s="16" t="s">
        <v>21</v>
      </c>
      <c r="D14" s="14">
        <v>1984</v>
      </c>
      <c r="E14" s="37">
        <v>8.5</v>
      </c>
      <c r="F14" s="14" t="s">
        <v>632</v>
      </c>
      <c r="G14" s="19"/>
    </row>
    <row r="15" spans="1:7" ht="27" customHeight="1">
      <c r="A15" s="14">
        <v>7</v>
      </c>
      <c r="B15" s="15" t="s">
        <v>22</v>
      </c>
      <c r="C15" s="16" t="s">
        <v>23</v>
      </c>
      <c r="D15" s="14">
        <v>1983</v>
      </c>
      <c r="E15" s="38">
        <v>5.5</v>
      </c>
      <c r="F15" s="14" t="s">
        <v>633</v>
      </c>
      <c r="G15" s="17"/>
    </row>
    <row r="16" spans="1:7" ht="27" customHeight="1">
      <c r="A16" s="14">
        <v>8</v>
      </c>
      <c r="B16" s="15" t="s">
        <v>24</v>
      </c>
      <c r="C16" s="16" t="s">
        <v>25</v>
      </c>
      <c r="D16" s="14">
        <v>1988</v>
      </c>
      <c r="E16" s="37">
        <v>6.5</v>
      </c>
      <c r="F16" s="14" t="s">
        <v>634</v>
      </c>
      <c r="G16" s="19"/>
    </row>
    <row r="17" spans="1:7" ht="27" customHeight="1">
      <c r="A17" s="14">
        <v>9</v>
      </c>
      <c r="B17" s="15" t="s">
        <v>26</v>
      </c>
      <c r="C17" s="16" t="s">
        <v>27</v>
      </c>
      <c r="D17" s="14">
        <v>1971</v>
      </c>
      <c r="E17" s="39">
        <v>8</v>
      </c>
      <c r="F17" s="14" t="s">
        <v>631</v>
      </c>
      <c r="G17" s="17"/>
    </row>
    <row r="18" spans="1:7" ht="27" customHeight="1">
      <c r="A18" s="14">
        <v>10</v>
      </c>
      <c r="B18" s="15" t="s">
        <v>28</v>
      </c>
      <c r="C18" s="16" t="s">
        <v>29</v>
      </c>
      <c r="D18" s="14">
        <v>1978</v>
      </c>
      <c r="E18" s="39">
        <v>6</v>
      </c>
      <c r="F18" s="14" t="s">
        <v>633</v>
      </c>
      <c r="G18" s="17"/>
    </row>
    <row r="19" spans="1:7" ht="27" customHeight="1">
      <c r="A19" s="14">
        <v>11</v>
      </c>
      <c r="B19" s="15" t="s">
        <v>30</v>
      </c>
      <c r="C19" s="16" t="s">
        <v>31</v>
      </c>
      <c r="D19" s="14">
        <v>1983</v>
      </c>
      <c r="E19" s="39">
        <v>8</v>
      </c>
      <c r="F19" s="14" t="s">
        <v>631</v>
      </c>
      <c r="G19" s="17"/>
    </row>
    <row r="20" spans="1:7" ht="27" customHeight="1">
      <c r="A20" s="14">
        <v>12</v>
      </c>
      <c r="B20" s="15" t="s">
        <v>32</v>
      </c>
      <c r="C20" s="16" t="s">
        <v>33</v>
      </c>
      <c r="D20" s="14">
        <v>1982</v>
      </c>
      <c r="E20" s="39">
        <v>8</v>
      </c>
      <c r="F20" s="14" t="s">
        <v>631</v>
      </c>
      <c r="G20" s="17"/>
    </row>
    <row r="21" spans="1:7" ht="27" customHeight="1">
      <c r="A21" s="14">
        <v>13</v>
      </c>
      <c r="B21" s="15" t="s">
        <v>34</v>
      </c>
      <c r="C21" s="16" t="s">
        <v>35</v>
      </c>
      <c r="D21" s="14">
        <v>1984</v>
      </c>
      <c r="E21" s="39">
        <v>7</v>
      </c>
      <c r="F21" s="14" t="s">
        <v>631</v>
      </c>
      <c r="G21" s="17"/>
    </row>
    <row r="22" spans="1:7" ht="27" customHeight="1">
      <c r="A22" s="14">
        <v>14</v>
      </c>
      <c r="B22" s="15" t="s">
        <v>36</v>
      </c>
      <c r="C22" s="16" t="s">
        <v>37</v>
      </c>
      <c r="D22" s="14">
        <v>1966</v>
      </c>
      <c r="E22" s="39">
        <v>7</v>
      </c>
      <c r="F22" s="14" t="s">
        <v>634</v>
      </c>
      <c r="G22" s="17"/>
    </row>
    <row r="23" spans="1:7" ht="27" customHeight="1">
      <c r="A23" s="14">
        <v>15</v>
      </c>
      <c r="B23" s="15" t="s">
        <v>38</v>
      </c>
      <c r="C23" s="16" t="s">
        <v>39</v>
      </c>
      <c r="D23" s="14">
        <v>1984</v>
      </c>
      <c r="E23" s="39">
        <v>8</v>
      </c>
      <c r="F23" s="14" t="s">
        <v>634</v>
      </c>
      <c r="G23" s="17"/>
    </row>
    <row r="24" spans="1:7" ht="27" customHeight="1">
      <c r="A24" s="14">
        <v>16</v>
      </c>
      <c r="B24" s="15" t="s">
        <v>40</v>
      </c>
      <c r="C24" s="16" t="s">
        <v>41</v>
      </c>
      <c r="D24" s="14">
        <v>1988</v>
      </c>
      <c r="E24" s="39">
        <v>7</v>
      </c>
      <c r="F24" s="14" t="s">
        <v>631</v>
      </c>
      <c r="G24" s="17"/>
    </row>
    <row r="25" spans="1:7" ht="27" customHeight="1">
      <c r="A25" s="14">
        <v>17</v>
      </c>
      <c r="B25" s="15" t="s">
        <v>42</v>
      </c>
      <c r="C25" s="16" t="s">
        <v>43</v>
      </c>
      <c r="D25" s="14">
        <v>1971</v>
      </c>
      <c r="E25" s="40">
        <v>7.5</v>
      </c>
      <c r="F25" s="14" t="s">
        <v>633</v>
      </c>
      <c r="G25" s="21"/>
    </row>
    <row r="26" spans="1:7" ht="27" customHeight="1">
      <c r="A26" s="14">
        <v>18</v>
      </c>
      <c r="B26" s="15" t="s">
        <v>36</v>
      </c>
      <c r="C26" s="16" t="s">
        <v>43</v>
      </c>
      <c r="D26" s="14">
        <v>1985</v>
      </c>
      <c r="E26" s="40">
        <v>8</v>
      </c>
      <c r="F26" s="14" t="s">
        <v>633</v>
      </c>
      <c r="G26" s="17"/>
    </row>
    <row r="27" spans="1:7" ht="27" customHeight="1">
      <c r="A27" s="14">
        <v>19</v>
      </c>
      <c r="B27" s="15" t="s">
        <v>44</v>
      </c>
      <c r="C27" s="16" t="s">
        <v>45</v>
      </c>
      <c r="D27" s="14">
        <v>1966</v>
      </c>
      <c r="E27" s="40">
        <v>8.5</v>
      </c>
      <c r="F27" s="14" t="s">
        <v>632</v>
      </c>
      <c r="G27" s="17"/>
    </row>
    <row r="28" spans="1:7" ht="27" customHeight="1">
      <c r="A28" s="14">
        <v>20</v>
      </c>
      <c r="B28" s="15" t="s">
        <v>46</v>
      </c>
      <c r="C28" s="16" t="s">
        <v>47</v>
      </c>
      <c r="D28" s="14">
        <v>1985</v>
      </c>
      <c r="E28" s="40">
        <v>6.5</v>
      </c>
      <c r="F28" s="14" t="s">
        <v>633</v>
      </c>
      <c r="G28" s="17"/>
    </row>
    <row r="29" spans="1:7" ht="27" customHeight="1">
      <c r="A29" s="14">
        <v>21</v>
      </c>
      <c r="B29" s="15" t="s">
        <v>48</v>
      </c>
      <c r="C29" s="16" t="s">
        <v>47</v>
      </c>
      <c r="D29" s="14">
        <v>1988</v>
      </c>
      <c r="E29" s="40">
        <v>7.5</v>
      </c>
      <c r="F29" s="14" t="s">
        <v>633</v>
      </c>
      <c r="G29" s="17"/>
    </row>
    <row r="30" spans="1:7" ht="27" customHeight="1">
      <c r="A30" s="14">
        <v>22</v>
      </c>
      <c r="B30" s="15" t="s">
        <v>49</v>
      </c>
      <c r="C30" s="16" t="s">
        <v>47</v>
      </c>
      <c r="D30" s="14">
        <v>1982</v>
      </c>
      <c r="E30" s="40">
        <v>7</v>
      </c>
      <c r="F30" s="14" t="s">
        <v>634</v>
      </c>
      <c r="G30" s="17"/>
    </row>
    <row r="31" spans="1:7" ht="27" customHeight="1">
      <c r="A31" s="14">
        <v>23</v>
      </c>
      <c r="B31" s="15" t="s">
        <v>50</v>
      </c>
      <c r="C31" s="16" t="s">
        <v>51</v>
      </c>
      <c r="D31" s="14">
        <v>1976</v>
      </c>
      <c r="E31" s="40">
        <v>7.5</v>
      </c>
      <c r="F31" s="14" t="s">
        <v>631</v>
      </c>
      <c r="G31" s="17"/>
    </row>
    <row r="32" spans="1:7" ht="27" customHeight="1">
      <c r="A32" s="14">
        <v>24</v>
      </c>
      <c r="B32" s="15" t="s">
        <v>36</v>
      </c>
      <c r="C32" s="16" t="s">
        <v>51</v>
      </c>
      <c r="D32" s="14">
        <v>1985</v>
      </c>
      <c r="E32" s="40">
        <v>8.5</v>
      </c>
      <c r="F32" s="14" t="s">
        <v>634</v>
      </c>
      <c r="G32" s="17"/>
    </row>
    <row r="33" spans="1:7" ht="27" customHeight="1">
      <c r="A33" s="14">
        <v>25</v>
      </c>
      <c r="B33" s="15" t="s">
        <v>52</v>
      </c>
      <c r="C33" s="16" t="s">
        <v>53</v>
      </c>
      <c r="D33" s="14">
        <v>1979</v>
      </c>
      <c r="E33" s="40">
        <v>7</v>
      </c>
      <c r="F33" s="14" t="s">
        <v>631</v>
      </c>
      <c r="G33" s="17"/>
    </row>
    <row r="34" spans="1:7" ht="27" customHeight="1">
      <c r="A34" s="14">
        <v>26</v>
      </c>
      <c r="B34" s="15" t="s">
        <v>54</v>
      </c>
      <c r="C34" s="16" t="s">
        <v>55</v>
      </c>
      <c r="D34" s="14">
        <v>1987</v>
      </c>
      <c r="E34" s="40">
        <v>8</v>
      </c>
      <c r="F34" s="14" t="s">
        <v>633</v>
      </c>
      <c r="G34" s="17"/>
    </row>
    <row r="35" spans="1:7" ht="27" customHeight="1">
      <c r="A35" s="14">
        <v>27</v>
      </c>
      <c r="B35" s="15" t="s">
        <v>56</v>
      </c>
      <c r="C35" s="16" t="s">
        <v>57</v>
      </c>
      <c r="D35" s="14">
        <v>1983</v>
      </c>
      <c r="E35" s="232" t="s">
        <v>635</v>
      </c>
      <c r="F35" s="233"/>
      <c r="G35" s="234"/>
    </row>
    <row r="36" spans="1:7" ht="27" customHeight="1">
      <c r="A36" s="14">
        <v>28</v>
      </c>
      <c r="B36" s="15" t="s">
        <v>58</v>
      </c>
      <c r="C36" s="16" t="s">
        <v>59</v>
      </c>
      <c r="D36" s="14">
        <v>1978</v>
      </c>
      <c r="E36" s="40">
        <v>7</v>
      </c>
      <c r="F36" s="14" t="s">
        <v>632</v>
      </c>
      <c r="G36" s="17"/>
    </row>
    <row r="37" spans="1:7" ht="27" customHeight="1">
      <c r="A37" s="14">
        <v>29</v>
      </c>
      <c r="B37" s="15" t="s">
        <v>60</v>
      </c>
      <c r="C37" s="16" t="s">
        <v>61</v>
      </c>
      <c r="D37" s="14">
        <v>1978</v>
      </c>
      <c r="E37" s="40">
        <v>6.5</v>
      </c>
      <c r="F37" s="14" t="s">
        <v>631</v>
      </c>
      <c r="G37" s="17"/>
    </row>
    <row r="38" spans="1:7" ht="27" customHeight="1">
      <c r="A38" s="14">
        <v>30</v>
      </c>
      <c r="B38" s="15" t="s">
        <v>62</v>
      </c>
      <c r="C38" s="16" t="s">
        <v>63</v>
      </c>
      <c r="D38" s="14">
        <v>1979</v>
      </c>
      <c r="E38" s="40">
        <v>7.5</v>
      </c>
      <c r="F38" s="14" t="s">
        <v>631</v>
      </c>
      <c r="G38" s="17"/>
    </row>
    <row r="39" spans="1:7" ht="27" customHeight="1">
      <c r="A39" s="14">
        <v>31</v>
      </c>
      <c r="B39" s="15" t="s">
        <v>64</v>
      </c>
      <c r="C39" s="16" t="s">
        <v>65</v>
      </c>
      <c r="D39" s="14">
        <v>1982</v>
      </c>
      <c r="E39" s="40">
        <v>8</v>
      </c>
      <c r="F39" s="14" t="s">
        <v>633</v>
      </c>
      <c r="G39" s="17"/>
    </row>
    <row r="40" spans="1:7" ht="27" customHeight="1">
      <c r="A40" s="14">
        <v>32</v>
      </c>
      <c r="B40" s="15" t="s">
        <v>66</v>
      </c>
      <c r="C40" s="16" t="s">
        <v>65</v>
      </c>
      <c r="D40" s="14">
        <v>1977</v>
      </c>
      <c r="E40" s="40">
        <v>8</v>
      </c>
      <c r="F40" s="14" t="s">
        <v>632</v>
      </c>
      <c r="G40" s="17"/>
    </row>
    <row r="41" spans="1:7" ht="27" customHeight="1">
      <c r="A41" s="14">
        <v>33</v>
      </c>
      <c r="B41" s="15" t="s">
        <v>67</v>
      </c>
      <c r="C41" s="16" t="s">
        <v>68</v>
      </c>
      <c r="D41" s="14">
        <v>1988</v>
      </c>
      <c r="E41" s="40">
        <v>4</v>
      </c>
      <c r="F41" s="14" t="s">
        <v>633</v>
      </c>
      <c r="G41" s="17"/>
    </row>
    <row r="42" spans="1:7" ht="27" customHeight="1">
      <c r="A42" s="14">
        <v>34</v>
      </c>
      <c r="B42" s="15" t="s">
        <v>69</v>
      </c>
      <c r="C42" s="16" t="s">
        <v>70</v>
      </c>
      <c r="D42" s="14">
        <v>1987</v>
      </c>
      <c r="E42" s="40">
        <v>7</v>
      </c>
      <c r="F42" s="14" t="s">
        <v>633</v>
      </c>
      <c r="G42" s="17"/>
    </row>
    <row r="43" spans="1:7" ht="27" customHeight="1">
      <c r="A43" s="14">
        <v>35</v>
      </c>
      <c r="B43" s="15" t="s">
        <v>71</v>
      </c>
      <c r="C43" s="16" t="s">
        <v>72</v>
      </c>
      <c r="D43" s="14">
        <v>1984</v>
      </c>
      <c r="E43" s="40">
        <v>6.5</v>
      </c>
      <c r="F43" s="14" t="s">
        <v>633</v>
      </c>
      <c r="G43" s="17"/>
    </row>
    <row r="44" spans="1:7" ht="27" customHeight="1">
      <c r="A44" s="14">
        <v>36</v>
      </c>
      <c r="B44" s="15" t="s">
        <v>73</v>
      </c>
      <c r="C44" s="16" t="s">
        <v>74</v>
      </c>
      <c r="D44" s="14">
        <v>1978</v>
      </c>
      <c r="E44" s="40">
        <v>7</v>
      </c>
      <c r="F44" s="14" t="s">
        <v>631</v>
      </c>
      <c r="G44" s="17"/>
    </row>
    <row r="45" spans="1:7" ht="27" customHeight="1">
      <c r="A45" s="14">
        <v>37</v>
      </c>
      <c r="B45" s="15" t="s">
        <v>75</v>
      </c>
      <c r="C45" s="16" t="s">
        <v>76</v>
      </c>
      <c r="D45" s="14">
        <v>1979</v>
      </c>
      <c r="E45" s="40">
        <v>5.5</v>
      </c>
      <c r="F45" s="14" t="s">
        <v>633</v>
      </c>
      <c r="G45" s="17"/>
    </row>
    <row r="46" spans="1:7" ht="27" customHeight="1">
      <c r="A46" s="14">
        <v>38</v>
      </c>
      <c r="B46" s="15" t="s">
        <v>77</v>
      </c>
      <c r="C46" s="16" t="s">
        <v>76</v>
      </c>
      <c r="D46" s="14">
        <v>1980</v>
      </c>
      <c r="E46" s="40">
        <v>7.5</v>
      </c>
      <c r="F46" s="14" t="s">
        <v>632</v>
      </c>
      <c r="G46" s="17"/>
    </row>
    <row r="47" spans="1:7" ht="27" customHeight="1">
      <c r="A47" s="14">
        <v>39</v>
      </c>
      <c r="B47" s="15" t="s">
        <v>78</v>
      </c>
      <c r="C47" s="16" t="s">
        <v>79</v>
      </c>
      <c r="D47" s="14">
        <v>1980</v>
      </c>
      <c r="E47" s="40">
        <v>7</v>
      </c>
      <c r="F47" s="14" t="s">
        <v>631</v>
      </c>
      <c r="G47" s="17"/>
    </row>
    <row r="48" spans="1:7" ht="27" customHeight="1">
      <c r="A48" s="14">
        <v>40</v>
      </c>
      <c r="B48" s="15" t="s">
        <v>80</v>
      </c>
      <c r="C48" s="16" t="s">
        <v>81</v>
      </c>
      <c r="D48" s="14">
        <v>1984</v>
      </c>
      <c r="E48" s="40">
        <v>7</v>
      </c>
      <c r="F48" s="14" t="s">
        <v>633</v>
      </c>
      <c r="G48" s="17"/>
    </row>
    <row r="49" spans="1:7" ht="27" customHeight="1">
      <c r="A49" s="14">
        <v>41</v>
      </c>
      <c r="B49" s="15" t="s">
        <v>82</v>
      </c>
      <c r="C49" s="16" t="s">
        <v>83</v>
      </c>
      <c r="D49" s="14">
        <v>1988</v>
      </c>
      <c r="E49" s="40">
        <v>6.5</v>
      </c>
      <c r="F49" s="14" t="s">
        <v>633</v>
      </c>
      <c r="G49" s="17"/>
    </row>
    <row r="50" spans="1:7" ht="27" customHeight="1">
      <c r="A50" s="14">
        <v>42</v>
      </c>
      <c r="B50" s="15" t="s">
        <v>84</v>
      </c>
      <c r="C50" s="16" t="s">
        <v>85</v>
      </c>
      <c r="D50" s="14">
        <v>1976</v>
      </c>
      <c r="E50" s="40">
        <v>7.5</v>
      </c>
      <c r="F50" s="14" t="s">
        <v>634</v>
      </c>
      <c r="G50" s="17"/>
    </row>
    <row r="51" spans="1:7" ht="27" customHeight="1">
      <c r="A51" s="14">
        <v>43</v>
      </c>
      <c r="B51" s="15" t="s">
        <v>36</v>
      </c>
      <c r="C51" s="16" t="s">
        <v>86</v>
      </c>
      <c r="D51" s="14">
        <v>1985</v>
      </c>
      <c r="E51" s="40">
        <v>7.5</v>
      </c>
      <c r="F51" s="14" t="s">
        <v>634</v>
      </c>
      <c r="G51" s="17"/>
    </row>
    <row r="52" spans="1:7" ht="27" customHeight="1">
      <c r="A52" s="14">
        <v>44</v>
      </c>
      <c r="B52" s="15" t="s">
        <v>87</v>
      </c>
      <c r="C52" s="16" t="s">
        <v>88</v>
      </c>
      <c r="D52" s="14">
        <v>1979</v>
      </c>
      <c r="E52" s="40">
        <v>7</v>
      </c>
      <c r="F52" s="14" t="s">
        <v>631</v>
      </c>
      <c r="G52" s="17"/>
    </row>
    <row r="53" spans="1:7" ht="27" customHeight="1">
      <c r="A53" s="14">
        <v>45</v>
      </c>
      <c r="B53" s="15" t="s">
        <v>89</v>
      </c>
      <c r="C53" s="16" t="s">
        <v>90</v>
      </c>
      <c r="D53" s="14">
        <v>1988</v>
      </c>
      <c r="E53" s="40">
        <v>6</v>
      </c>
      <c r="F53" s="14" t="s">
        <v>633</v>
      </c>
      <c r="G53" s="17"/>
    </row>
    <row r="54" spans="1:7" ht="27" customHeight="1">
      <c r="A54" s="14">
        <v>46</v>
      </c>
      <c r="B54" s="15" t="s">
        <v>91</v>
      </c>
      <c r="C54" s="16" t="s">
        <v>90</v>
      </c>
      <c r="D54" s="14">
        <v>1988</v>
      </c>
      <c r="E54" s="40">
        <v>6</v>
      </c>
      <c r="F54" s="14" t="s">
        <v>631</v>
      </c>
      <c r="G54" s="17"/>
    </row>
    <row r="55" spans="1:7" ht="27" customHeight="1">
      <c r="A55" s="14">
        <v>47</v>
      </c>
      <c r="B55" s="15" t="s">
        <v>92</v>
      </c>
      <c r="C55" s="16" t="s">
        <v>93</v>
      </c>
      <c r="D55" s="14">
        <v>1985</v>
      </c>
      <c r="E55" s="40">
        <v>7.5</v>
      </c>
      <c r="F55" s="14" t="s">
        <v>634</v>
      </c>
      <c r="G55" s="17"/>
    </row>
    <row r="56" spans="1:7" ht="27" customHeight="1">
      <c r="A56" s="14">
        <v>48</v>
      </c>
      <c r="B56" s="15" t="s">
        <v>94</v>
      </c>
      <c r="C56" s="16" t="s">
        <v>95</v>
      </c>
      <c r="D56" s="14">
        <v>1978</v>
      </c>
      <c r="E56" s="39">
        <v>6.5</v>
      </c>
      <c r="F56" s="14" t="s">
        <v>632</v>
      </c>
      <c r="G56" s="17"/>
    </row>
    <row r="57" spans="1:7" ht="27" customHeight="1">
      <c r="A57" s="14">
        <v>49</v>
      </c>
      <c r="B57" s="15" t="s">
        <v>96</v>
      </c>
      <c r="C57" s="16" t="s">
        <v>97</v>
      </c>
      <c r="D57" s="14">
        <v>1985</v>
      </c>
      <c r="E57" s="39">
        <v>8</v>
      </c>
      <c r="F57" s="14" t="s">
        <v>631</v>
      </c>
      <c r="G57" s="17"/>
    </row>
    <row r="58" spans="1:7" ht="27" customHeight="1">
      <c r="A58" s="14">
        <v>50</v>
      </c>
      <c r="B58" s="15" t="s">
        <v>77</v>
      </c>
      <c r="C58" s="16" t="s">
        <v>98</v>
      </c>
      <c r="D58" s="14">
        <v>1979</v>
      </c>
      <c r="E58" s="39">
        <v>6.5</v>
      </c>
      <c r="F58" s="14" t="s">
        <v>633</v>
      </c>
      <c r="G58" s="17"/>
    </row>
    <row r="59" spans="1:7" ht="27" customHeight="1">
      <c r="A59" s="14">
        <v>51</v>
      </c>
      <c r="B59" s="15" t="s">
        <v>87</v>
      </c>
      <c r="C59" s="16" t="s">
        <v>98</v>
      </c>
      <c r="D59" s="14">
        <v>1988</v>
      </c>
      <c r="E59" s="39">
        <v>7.5</v>
      </c>
      <c r="F59" s="14" t="s">
        <v>632</v>
      </c>
      <c r="G59" s="23"/>
    </row>
    <row r="60" spans="1:7" ht="27" customHeight="1">
      <c r="A60" s="14">
        <v>52</v>
      </c>
      <c r="B60" s="15" t="s">
        <v>99</v>
      </c>
      <c r="C60" s="16" t="s">
        <v>100</v>
      </c>
      <c r="D60" s="14">
        <v>1990</v>
      </c>
      <c r="E60" s="39">
        <v>8.5</v>
      </c>
      <c r="F60" s="14" t="s">
        <v>631</v>
      </c>
      <c r="G60" s="17"/>
    </row>
    <row r="61" spans="1:7" ht="27" customHeight="1">
      <c r="A61" s="14">
        <v>53</v>
      </c>
      <c r="B61" s="15" t="s">
        <v>101</v>
      </c>
      <c r="C61" s="16" t="s">
        <v>102</v>
      </c>
      <c r="D61" s="14">
        <v>1986</v>
      </c>
      <c r="E61" s="39">
        <v>3</v>
      </c>
      <c r="F61" s="14" t="s">
        <v>633</v>
      </c>
      <c r="G61" s="17"/>
    </row>
    <row r="62" spans="1:7" ht="27" customHeight="1">
      <c r="A62" s="14">
        <v>54</v>
      </c>
      <c r="B62" s="15" t="s">
        <v>84</v>
      </c>
      <c r="C62" s="16" t="s">
        <v>103</v>
      </c>
      <c r="D62" s="14">
        <v>1985</v>
      </c>
      <c r="E62" s="39">
        <v>7</v>
      </c>
      <c r="F62" s="14" t="s">
        <v>634</v>
      </c>
      <c r="G62" s="17"/>
    </row>
    <row r="63" spans="1:7" ht="27" customHeight="1">
      <c r="A63" s="14">
        <v>55</v>
      </c>
      <c r="B63" s="15" t="s">
        <v>104</v>
      </c>
      <c r="C63" s="16" t="s">
        <v>105</v>
      </c>
      <c r="D63" s="14">
        <v>1984</v>
      </c>
      <c r="E63" s="39">
        <v>8</v>
      </c>
      <c r="F63" s="14" t="s">
        <v>634</v>
      </c>
      <c r="G63" s="17"/>
    </row>
    <row r="64" spans="1:7" ht="27" customHeight="1">
      <c r="A64" s="14">
        <v>56</v>
      </c>
      <c r="B64" s="15" t="s">
        <v>106</v>
      </c>
      <c r="C64" s="16" t="s">
        <v>107</v>
      </c>
      <c r="D64" s="14">
        <v>1981</v>
      </c>
      <c r="E64" s="39">
        <v>6</v>
      </c>
      <c r="F64" s="14" t="s">
        <v>632</v>
      </c>
      <c r="G64" s="17"/>
    </row>
    <row r="65" spans="1:7" ht="27" customHeight="1">
      <c r="A65" s="14">
        <v>57</v>
      </c>
      <c r="B65" s="15" t="s">
        <v>108</v>
      </c>
      <c r="C65" s="16" t="s">
        <v>109</v>
      </c>
      <c r="D65" s="14">
        <v>1978</v>
      </c>
      <c r="E65" s="41">
        <v>8</v>
      </c>
      <c r="F65" s="14" t="s">
        <v>632</v>
      </c>
      <c r="G65" s="24"/>
    </row>
    <row r="66" spans="1:7" ht="27" customHeight="1">
      <c r="A66" s="14">
        <v>58</v>
      </c>
      <c r="B66" s="15" t="s">
        <v>110</v>
      </c>
      <c r="C66" s="16" t="s">
        <v>109</v>
      </c>
      <c r="D66" s="14">
        <v>1987</v>
      </c>
      <c r="E66" s="41">
        <v>8.5</v>
      </c>
      <c r="F66" s="14" t="s">
        <v>632</v>
      </c>
      <c r="G66" s="24"/>
    </row>
    <row r="67" spans="1:7" ht="27" customHeight="1">
      <c r="A67" s="14">
        <v>59</v>
      </c>
      <c r="B67" s="15" t="s">
        <v>111</v>
      </c>
      <c r="C67" s="16" t="s">
        <v>109</v>
      </c>
      <c r="D67" s="14">
        <v>1985</v>
      </c>
      <c r="E67" s="41">
        <v>8</v>
      </c>
      <c r="F67" s="14" t="s">
        <v>634</v>
      </c>
      <c r="G67" s="24"/>
    </row>
    <row r="68" spans="1:7" ht="27" customHeight="1">
      <c r="A68" s="14">
        <v>60</v>
      </c>
      <c r="B68" s="15" t="s">
        <v>112</v>
      </c>
      <c r="C68" s="16" t="s">
        <v>113</v>
      </c>
      <c r="D68" s="14">
        <v>1982</v>
      </c>
      <c r="E68" s="41">
        <v>7.5</v>
      </c>
      <c r="F68" s="14" t="s">
        <v>632</v>
      </c>
      <c r="G68" s="24"/>
    </row>
    <row r="69" spans="1:7" ht="27" customHeight="1">
      <c r="A69" s="14">
        <v>61</v>
      </c>
      <c r="B69" s="15" t="s">
        <v>114</v>
      </c>
      <c r="C69" s="16" t="s">
        <v>115</v>
      </c>
      <c r="D69" s="14">
        <v>1985</v>
      </c>
      <c r="E69" s="41">
        <v>6</v>
      </c>
      <c r="F69" s="14" t="s">
        <v>631</v>
      </c>
      <c r="G69" s="24"/>
    </row>
    <row r="70" spans="1:7" ht="27" customHeight="1">
      <c r="A70" s="14">
        <v>62</v>
      </c>
      <c r="B70" s="15" t="s">
        <v>116</v>
      </c>
      <c r="C70" s="16" t="s">
        <v>115</v>
      </c>
      <c r="D70" s="14">
        <v>1984</v>
      </c>
      <c r="E70" s="41">
        <v>9</v>
      </c>
      <c r="F70" s="14" t="s">
        <v>632</v>
      </c>
      <c r="G70" s="24"/>
    </row>
    <row r="71" spans="1:7" ht="27" customHeight="1">
      <c r="A71" s="14">
        <v>63</v>
      </c>
      <c r="B71" s="15" t="s">
        <v>117</v>
      </c>
      <c r="C71" s="16" t="s">
        <v>118</v>
      </c>
      <c r="D71" s="14">
        <v>1982</v>
      </c>
      <c r="E71" s="41">
        <v>6</v>
      </c>
      <c r="F71" s="14" t="s">
        <v>633</v>
      </c>
      <c r="G71" s="24"/>
    </row>
    <row r="72" spans="1:7" ht="27" customHeight="1">
      <c r="A72" s="14">
        <v>64</v>
      </c>
      <c r="B72" s="15" t="s">
        <v>119</v>
      </c>
      <c r="C72" s="16" t="s">
        <v>120</v>
      </c>
      <c r="D72" s="14">
        <v>1978</v>
      </c>
      <c r="E72" s="41">
        <v>5.75</v>
      </c>
      <c r="F72" s="14" t="s">
        <v>632</v>
      </c>
      <c r="G72" s="24"/>
    </row>
    <row r="73" spans="1:7" ht="27" customHeight="1">
      <c r="A73" s="14">
        <v>65</v>
      </c>
      <c r="B73" s="15" t="s">
        <v>121</v>
      </c>
      <c r="C73" s="16" t="s">
        <v>122</v>
      </c>
      <c r="D73" s="14">
        <v>1974</v>
      </c>
      <c r="E73" s="41">
        <v>7</v>
      </c>
      <c r="F73" s="14" t="s">
        <v>632</v>
      </c>
      <c r="G73" s="24"/>
    </row>
    <row r="74" spans="1:7" ht="27" customHeight="1">
      <c r="A74" s="86">
        <v>66</v>
      </c>
      <c r="B74" s="88" t="s">
        <v>123</v>
      </c>
      <c r="C74" s="89" t="s">
        <v>124</v>
      </c>
      <c r="D74" s="90">
        <v>1972</v>
      </c>
      <c r="E74" s="91">
        <v>7</v>
      </c>
      <c r="F74" s="14" t="s">
        <v>631</v>
      </c>
      <c r="G74" s="92"/>
    </row>
    <row r="75" spans="1:7" ht="27" customHeight="1">
      <c r="A75" s="86">
        <v>67</v>
      </c>
      <c r="B75" s="25" t="s">
        <v>435</v>
      </c>
      <c r="C75" s="26" t="s">
        <v>436</v>
      </c>
      <c r="D75" s="27">
        <v>1978</v>
      </c>
      <c r="E75" s="42">
        <v>8</v>
      </c>
      <c r="F75" s="86" t="s">
        <v>632</v>
      </c>
      <c r="G75" s="136" t="s">
        <v>434</v>
      </c>
    </row>
    <row r="76" spans="2:8" ht="16.5">
      <c r="B76" s="206" t="s">
        <v>542</v>
      </c>
      <c r="C76" s="210"/>
      <c r="D76" s="43">
        <f>A75</f>
        <v>67</v>
      </c>
      <c r="E76" s="104" t="s">
        <v>544</v>
      </c>
      <c r="F76" s="236">
        <f>COUNTIF(E9:E75,"&gt;=8")</f>
        <v>21</v>
      </c>
      <c r="G76" s="236"/>
      <c r="H76" s="45"/>
    </row>
    <row r="77" spans="2:8" ht="16.5">
      <c r="B77" s="203" t="s">
        <v>543</v>
      </c>
      <c r="C77" s="204"/>
      <c r="D77" s="45">
        <f>COUNT(E9:E75)</f>
        <v>66</v>
      </c>
      <c r="E77" s="104" t="s">
        <v>545</v>
      </c>
      <c r="F77" s="236">
        <f>COUNTIF(E9:E75,"&gt;=7")-F76</f>
        <v>24</v>
      </c>
      <c r="G77" s="236"/>
      <c r="H77" s="45"/>
    </row>
    <row r="78" spans="2:8" ht="16.5">
      <c r="B78" s="203"/>
      <c r="C78" s="204"/>
      <c r="D78" s="45"/>
      <c r="E78" s="104" t="s">
        <v>546</v>
      </c>
      <c r="F78" s="236">
        <f>D77-SUM(F76,F77,F79)</f>
        <v>19</v>
      </c>
      <c r="G78" s="236"/>
      <c r="H78" s="45"/>
    </row>
    <row r="79" spans="2:8" ht="16.5">
      <c r="B79" s="46"/>
      <c r="C79" s="47"/>
      <c r="D79" s="45"/>
      <c r="E79" s="104" t="s">
        <v>547</v>
      </c>
      <c r="F79" s="105">
        <f>COUNTIF(E9:E75,"&lt;5")</f>
        <v>2</v>
      </c>
      <c r="G79" s="105"/>
      <c r="H79" s="45"/>
    </row>
    <row r="80" spans="1:8" ht="16.5" customHeight="1">
      <c r="A80" s="237"/>
      <c r="B80" s="237"/>
      <c r="C80" s="237"/>
      <c r="D80" s="237"/>
      <c r="E80" s="237"/>
      <c r="F80" s="237"/>
      <c r="G80" s="237"/>
      <c r="H80" s="94"/>
    </row>
    <row r="81" spans="2:8" ht="16.5">
      <c r="B81" s="49"/>
      <c r="C81" s="49"/>
      <c r="D81" s="49"/>
      <c r="E81" s="49"/>
      <c r="F81" s="223" t="s">
        <v>548</v>
      </c>
      <c r="G81" s="223"/>
      <c r="H81" s="223"/>
    </row>
    <row r="82" spans="2:8" ht="16.5">
      <c r="B82" s="49"/>
      <c r="C82" s="49"/>
      <c r="D82" s="49"/>
      <c r="E82" s="49"/>
      <c r="F82" s="49"/>
      <c r="G82" s="50"/>
      <c r="H82" s="50"/>
    </row>
    <row r="83" spans="2:8" ht="16.5">
      <c r="B83" s="49"/>
      <c r="C83" s="49"/>
      <c r="D83" s="49"/>
      <c r="E83" s="49"/>
      <c r="F83" s="49"/>
      <c r="G83" s="50"/>
      <c r="H83" s="50"/>
    </row>
    <row r="84" spans="2:8" ht="16.5">
      <c r="B84" s="49"/>
      <c r="C84" s="49"/>
      <c r="D84" s="49"/>
      <c r="E84" s="49"/>
      <c r="F84" s="49"/>
      <c r="G84" s="51"/>
      <c r="H84" s="51"/>
    </row>
    <row r="85" spans="2:8" ht="16.5">
      <c r="B85" s="49"/>
      <c r="C85" s="49"/>
      <c r="D85" s="49"/>
      <c r="E85" s="49"/>
      <c r="F85" s="49"/>
      <c r="G85" s="51"/>
      <c r="H85" s="51"/>
    </row>
    <row r="86" spans="1:8" ht="16.5" customHeight="1">
      <c r="A86" s="206" t="s">
        <v>549</v>
      </c>
      <c r="B86" s="206"/>
      <c r="C86" s="206"/>
      <c r="D86" s="206"/>
      <c r="E86" s="206"/>
      <c r="F86" s="206"/>
      <c r="G86" s="206"/>
      <c r="H86" s="94"/>
    </row>
    <row r="87" spans="2:3" ht="16.5">
      <c r="B87" s="35"/>
      <c r="C87" s="35"/>
    </row>
    <row r="88" spans="2:3" ht="16.5">
      <c r="B88" s="35"/>
      <c r="C88" s="35"/>
    </row>
  </sheetData>
  <sheetProtection/>
  <mergeCells count="17">
    <mergeCell ref="A80:G80"/>
    <mergeCell ref="A6:G6"/>
    <mergeCell ref="A1:C1"/>
    <mergeCell ref="D1:G1"/>
    <mergeCell ref="A2:C2"/>
    <mergeCell ref="A3:C3"/>
    <mergeCell ref="A5:G5"/>
    <mergeCell ref="F81:H81"/>
    <mergeCell ref="B8:C8"/>
    <mergeCell ref="E35:G35"/>
    <mergeCell ref="B76:C76"/>
    <mergeCell ref="F76:G76"/>
    <mergeCell ref="A86:G86"/>
    <mergeCell ref="B77:C77"/>
    <mergeCell ref="F77:G77"/>
    <mergeCell ref="B78:C78"/>
    <mergeCell ref="F78:G78"/>
  </mergeCells>
  <conditionalFormatting sqref="E9:E41 E43:E75">
    <cfRule type="cellIs" priority="2" dxfId="2" operator="lessThan" stopIfTrue="1">
      <formula>5</formula>
    </cfRule>
  </conditionalFormatting>
  <conditionalFormatting sqref="E42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="96" zoomScaleNormal="96" zoomScalePageLayoutView="0" workbookViewId="0" topLeftCell="A1">
      <selection activeCell="E11" sqref="E11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14.140625" style="18" customWidth="1"/>
    <col min="5" max="5" width="12.421875" style="18" customWidth="1"/>
    <col min="6" max="6" width="13.5742187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652</v>
      </c>
      <c r="F4" s="7"/>
      <c r="G4" s="5"/>
    </row>
    <row r="5" spans="1:7" s="1" customFormat="1" ht="27" customHeight="1">
      <c r="A5" s="208" t="s">
        <v>627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653</v>
      </c>
      <c r="B6" s="208"/>
      <c r="C6" s="208"/>
      <c r="D6" s="208"/>
      <c r="E6" s="208"/>
      <c r="F6" s="208"/>
      <c r="G6" s="208"/>
    </row>
    <row r="7" spans="1:6" s="1" customFormat="1" ht="9.75" customHeight="1">
      <c r="A7" s="8"/>
      <c r="B7" s="9"/>
      <c r="C7" s="9"/>
      <c r="D7" s="11"/>
      <c r="E7" s="11"/>
      <c r="F7" s="11"/>
    </row>
    <row r="8" spans="1:7" s="13" customFormat="1" ht="35.25" customHeight="1">
      <c r="A8" s="12" t="s">
        <v>7</v>
      </c>
      <c r="B8" s="209" t="s">
        <v>8</v>
      </c>
      <c r="C8" s="209"/>
      <c r="D8" s="12" t="s">
        <v>9</v>
      </c>
      <c r="E8" s="12" t="s">
        <v>127</v>
      </c>
      <c r="F8" s="97" t="s">
        <v>630</v>
      </c>
      <c r="G8" s="12" t="s">
        <v>10</v>
      </c>
    </row>
    <row r="9" spans="1:7" ht="27" customHeight="1">
      <c r="A9" s="14">
        <v>1</v>
      </c>
      <c r="B9" s="15" t="s">
        <v>67</v>
      </c>
      <c r="C9" s="16" t="s">
        <v>68</v>
      </c>
      <c r="D9" s="14">
        <v>1988</v>
      </c>
      <c r="E9" s="40">
        <v>7</v>
      </c>
      <c r="F9" s="14" t="s">
        <v>633</v>
      </c>
      <c r="G9" s="17"/>
    </row>
    <row r="10" spans="1:7" ht="27" customHeight="1">
      <c r="A10" s="86">
        <v>2</v>
      </c>
      <c r="B10" s="194" t="s">
        <v>101</v>
      </c>
      <c r="C10" s="195" t="s">
        <v>102</v>
      </c>
      <c r="D10" s="86">
        <v>1986</v>
      </c>
      <c r="E10" s="196">
        <v>7</v>
      </c>
      <c r="F10" s="86" t="s">
        <v>633</v>
      </c>
      <c r="G10" s="197"/>
    </row>
    <row r="11" spans="2:8" ht="16.5">
      <c r="B11" s="206" t="s">
        <v>542</v>
      </c>
      <c r="C11" s="210"/>
      <c r="D11" s="43">
        <v>2</v>
      </c>
      <c r="E11" s="104"/>
      <c r="F11" s="236"/>
      <c r="G11" s="236"/>
      <c r="H11" s="45"/>
    </row>
    <row r="12" spans="2:8" ht="16.5">
      <c r="B12" s="203" t="s">
        <v>543</v>
      </c>
      <c r="C12" s="204"/>
      <c r="D12" s="45">
        <f>COUNT(E9:E10)</f>
        <v>2</v>
      </c>
      <c r="E12" s="104"/>
      <c r="F12" s="236"/>
      <c r="G12" s="236"/>
      <c r="H12" s="45"/>
    </row>
    <row r="13" spans="2:8" ht="16.5">
      <c r="B13" s="203"/>
      <c r="C13" s="204"/>
      <c r="D13" s="45"/>
      <c r="E13" s="104"/>
      <c r="F13" s="236"/>
      <c r="G13" s="236"/>
      <c r="H13" s="45"/>
    </row>
    <row r="14" spans="2:8" ht="16.5">
      <c r="B14" s="46"/>
      <c r="C14" s="47"/>
      <c r="D14" s="45"/>
      <c r="E14" s="104"/>
      <c r="F14" s="105"/>
      <c r="G14" s="105"/>
      <c r="H14" s="45"/>
    </row>
    <row r="15" spans="1:8" ht="16.5" customHeight="1">
      <c r="A15" s="237"/>
      <c r="B15" s="237"/>
      <c r="C15" s="237"/>
      <c r="D15" s="237"/>
      <c r="E15" s="237"/>
      <c r="F15" s="237"/>
      <c r="G15" s="237"/>
      <c r="H15" s="94"/>
    </row>
    <row r="16" spans="2:8" ht="16.5">
      <c r="B16" s="49"/>
      <c r="C16" s="49"/>
      <c r="D16" s="49"/>
      <c r="E16" s="49"/>
      <c r="F16" s="223" t="s">
        <v>548</v>
      </c>
      <c r="G16" s="223"/>
      <c r="H16" s="223"/>
    </row>
    <row r="17" spans="2:8" ht="16.5">
      <c r="B17" s="49"/>
      <c r="C17" s="49"/>
      <c r="D17" s="49"/>
      <c r="E17" s="49"/>
      <c r="F17" s="49"/>
      <c r="G17" s="50"/>
      <c r="H17" s="50"/>
    </row>
    <row r="18" spans="2:8" ht="16.5">
      <c r="B18" s="49"/>
      <c r="C18" s="49"/>
      <c r="D18" s="49"/>
      <c r="E18" s="49"/>
      <c r="F18" s="49"/>
      <c r="G18" s="50"/>
      <c r="H18" s="50"/>
    </row>
    <row r="19" spans="2:8" ht="16.5">
      <c r="B19" s="49"/>
      <c r="C19" s="49"/>
      <c r="D19" s="49"/>
      <c r="E19" s="49"/>
      <c r="F19" s="49"/>
      <c r="G19" s="51"/>
      <c r="H19" s="51"/>
    </row>
    <row r="20" spans="2:8" ht="16.5">
      <c r="B20" s="49"/>
      <c r="C20" s="49"/>
      <c r="D20" s="49"/>
      <c r="E20" s="49"/>
      <c r="F20" s="49"/>
      <c r="G20" s="51"/>
      <c r="H20" s="51"/>
    </row>
    <row r="21" spans="1:8" ht="16.5" customHeight="1">
      <c r="A21" s="206" t="s">
        <v>549</v>
      </c>
      <c r="B21" s="206"/>
      <c r="C21" s="206"/>
      <c r="D21" s="206"/>
      <c r="E21" s="206"/>
      <c r="F21" s="206"/>
      <c r="G21" s="206"/>
      <c r="H21" s="94"/>
    </row>
    <row r="22" spans="2:3" ht="16.5">
      <c r="B22" s="35"/>
      <c r="C22" s="35"/>
    </row>
    <row r="23" spans="2:3" ht="16.5">
      <c r="B23" s="35"/>
      <c r="C23" s="35"/>
    </row>
  </sheetData>
  <sheetProtection/>
  <mergeCells count="16">
    <mergeCell ref="A6:G6"/>
    <mergeCell ref="A1:C1"/>
    <mergeCell ref="D1:G1"/>
    <mergeCell ref="A2:C2"/>
    <mergeCell ref="A3:C3"/>
    <mergeCell ref="A5:G5"/>
    <mergeCell ref="A15:G15"/>
    <mergeCell ref="F16:H16"/>
    <mergeCell ref="A21:G21"/>
    <mergeCell ref="B8:C8"/>
    <mergeCell ref="B11:C11"/>
    <mergeCell ref="F11:G11"/>
    <mergeCell ref="B12:C12"/>
    <mergeCell ref="F12:G12"/>
    <mergeCell ref="B13:C13"/>
    <mergeCell ref="F13:G13"/>
  </mergeCells>
  <conditionalFormatting sqref="E9:E10">
    <cfRule type="cellIs" priority="2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81"/>
  <sheetViews>
    <sheetView zoomScale="96" zoomScaleNormal="96" zoomScalePageLayoutView="0" workbookViewId="0" topLeftCell="A1">
      <selection activeCell="S8" sqref="S8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9.140625" style="18" customWidth="1"/>
    <col min="5" max="18" width="7.140625" style="18" customWidth="1"/>
    <col min="19" max="19" width="8.00390625" style="18" customWidth="1"/>
    <col min="20" max="20" width="9.421875" style="18" customWidth="1"/>
    <col min="21" max="21" width="8.7109375" style="18" customWidth="1"/>
    <col min="22" max="16384" width="8.8515625" style="18" customWidth="1"/>
  </cols>
  <sheetData>
    <row r="1" spans="1:21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s="1" customFormat="1" ht="18.75">
      <c r="A2" s="212" t="s">
        <v>2</v>
      </c>
      <c r="B2" s="212"/>
      <c r="C2" s="212"/>
      <c r="D2" s="2"/>
      <c r="E2" s="2"/>
      <c r="F2" s="2"/>
      <c r="G2" s="2"/>
      <c r="H2" s="2"/>
      <c r="I2" s="2" t="s">
        <v>535</v>
      </c>
      <c r="J2" s="2"/>
      <c r="K2" s="2"/>
      <c r="L2" s="2"/>
      <c r="M2" s="2"/>
      <c r="S2" s="2"/>
      <c r="T2" s="2"/>
      <c r="U2" s="3"/>
    </row>
    <row r="3" spans="1:21" s="1" customFormat="1" ht="16.5">
      <c r="A3" s="212" t="s">
        <v>4</v>
      </c>
      <c r="B3" s="212"/>
      <c r="C3" s="21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5"/>
    </row>
    <row r="4" spans="1:21" s="1" customFormat="1" ht="18.75">
      <c r="A4" s="6"/>
      <c r="B4" s="3"/>
      <c r="C4" s="3"/>
      <c r="D4" s="3"/>
      <c r="E4" s="3"/>
      <c r="F4" s="3"/>
      <c r="G4" s="3"/>
      <c r="H4" s="3"/>
      <c r="I4" s="3"/>
      <c r="J4" s="7" t="s">
        <v>536</v>
      </c>
      <c r="K4" s="3"/>
      <c r="L4" s="3"/>
      <c r="M4" s="3"/>
      <c r="S4" s="7"/>
      <c r="T4" s="7"/>
      <c r="U4" s="5"/>
    </row>
    <row r="5" spans="1:21" s="1" customFormat="1" ht="27" customHeight="1">
      <c r="A5" s="208" t="s">
        <v>534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</row>
    <row r="6" spans="1:21" s="1" customFormat="1" ht="21" customHeight="1">
      <c r="A6" s="208" t="s">
        <v>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</row>
    <row r="7" spans="1:20" s="1" customFormat="1" ht="9.75" customHeight="1">
      <c r="A7" s="8"/>
      <c r="B7" s="9"/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1" s="13" customFormat="1" ht="47.25" customHeight="1">
      <c r="A8" s="124" t="s">
        <v>7</v>
      </c>
      <c r="B8" s="239" t="s">
        <v>8</v>
      </c>
      <c r="C8" s="239"/>
      <c r="D8" s="125" t="s">
        <v>523</v>
      </c>
      <c r="E8" s="126" t="s">
        <v>524</v>
      </c>
      <c r="F8" s="126"/>
      <c r="G8" s="239" t="s">
        <v>525</v>
      </c>
      <c r="H8" s="239"/>
      <c r="I8" s="239" t="s">
        <v>526</v>
      </c>
      <c r="J8" s="239"/>
      <c r="K8" s="126" t="s">
        <v>527</v>
      </c>
      <c r="L8" s="126" t="s">
        <v>528</v>
      </c>
      <c r="M8" s="126" t="s">
        <v>529</v>
      </c>
      <c r="N8" s="126" t="s">
        <v>530</v>
      </c>
      <c r="O8" s="126" t="s">
        <v>621</v>
      </c>
      <c r="P8" s="126" t="s">
        <v>622</v>
      </c>
      <c r="Q8" s="126" t="s">
        <v>623</v>
      </c>
      <c r="R8" s="126" t="s">
        <v>624</v>
      </c>
      <c r="S8" s="126" t="s">
        <v>637</v>
      </c>
      <c r="T8" s="126" t="s">
        <v>533</v>
      </c>
      <c r="U8" s="127" t="s">
        <v>532</v>
      </c>
    </row>
    <row r="9" spans="1:21" ht="27" customHeight="1">
      <c r="A9" s="118">
        <v>1</v>
      </c>
      <c r="B9" s="128" t="s">
        <v>11</v>
      </c>
      <c r="C9" s="129" t="s">
        <v>12</v>
      </c>
      <c r="D9" s="119">
        <v>1986</v>
      </c>
      <c r="E9" s="120">
        <f>'I.1'!E11</f>
        <v>7.5</v>
      </c>
      <c r="F9" s="120"/>
      <c r="G9" s="120">
        <f>'I.2'!G12</f>
        <v>7</v>
      </c>
      <c r="H9" s="120"/>
      <c r="I9" s="120">
        <f>'II'!G12</f>
        <v>8</v>
      </c>
      <c r="J9" s="120"/>
      <c r="K9" s="120">
        <f>'III.1'!E11</f>
        <v>7</v>
      </c>
      <c r="L9" s="120">
        <f>'III.2'!E11</f>
        <v>7.5</v>
      </c>
      <c r="M9" s="120">
        <f>'IV'!E11</f>
        <v>7</v>
      </c>
      <c r="N9" s="120">
        <f>'V.1'!E11</f>
        <v>8</v>
      </c>
      <c r="O9" s="120">
        <f>'V.2'!E11</f>
        <v>8.2</v>
      </c>
      <c r="P9" s="120">
        <f>'V.3'!E11</f>
        <v>7</v>
      </c>
      <c r="Q9" s="120">
        <f>VI!E11</f>
        <v>7.5</v>
      </c>
      <c r="R9" s="120">
        <f>TT!E9</f>
        <v>6</v>
      </c>
      <c r="S9" s="121">
        <f>ROUND(SUMIF(E9:R9,"&gt;=5",E9:R9)/11,2)</f>
        <v>7.34</v>
      </c>
      <c r="T9" s="122" t="str">
        <f>IF(AND(COUNTIF(E9:R9,"&lt;6")=0,S9&gt;=7),"Viết TL","Thi")</f>
        <v>Viết TL</v>
      </c>
      <c r="U9" s="123"/>
    </row>
    <row r="10" spans="1:21" ht="27" customHeight="1">
      <c r="A10" s="106">
        <v>2</v>
      </c>
      <c r="B10" s="130" t="s">
        <v>13</v>
      </c>
      <c r="C10" s="131" t="s">
        <v>14</v>
      </c>
      <c r="D10" s="107">
        <v>1982</v>
      </c>
      <c r="E10" s="120">
        <f>'I.1'!E12</f>
        <v>5.5</v>
      </c>
      <c r="F10" s="120"/>
      <c r="G10" s="120">
        <f>'I.2'!G13</f>
        <v>6</v>
      </c>
      <c r="H10" s="120"/>
      <c r="I10" s="120">
        <f>'II'!G13</f>
        <v>7</v>
      </c>
      <c r="J10" s="120"/>
      <c r="K10" s="120">
        <f>'III.1'!E12</f>
        <v>6</v>
      </c>
      <c r="L10" s="120">
        <f>'III.2'!E12</f>
        <v>8</v>
      </c>
      <c r="M10" s="120">
        <f>'IV'!E12</f>
        <v>6.5</v>
      </c>
      <c r="N10" s="108">
        <f>'V.1'!E12</f>
        <v>6.5</v>
      </c>
      <c r="O10" s="108">
        <f>'V.2'!E12</f>
        <v>7.2</v>
      </c>
      <c r="P10" s="108">
        <f>'V.3'!E12</f>
        <v>6.5</v>
      </c>
      <c r="Q10" s="108">
        <f>VI!E12</f>
        <v>7</v>
      </c>
      <c r="R10" s="120">
        <f>TT!E10</f>
        <v>5.5</v>
      </c>
      <c r="S10" s="121">
        <f aca="true" t="shared" si="0" ref="S10:S73">ROUND(SUMIF(E10:R10,"&gt;=5",E10:R10)/11,2)</f>
        <v>6.52</v>
      </c>
      <c r="T10" s="122" t="str">
        <f aca="true" t="shared" si="1" ref="T10:T73">IF(AND(COUNTIF(E10:R10,"&lt;6")=0,S10&gt;=7),"Viết TL","Thi")</f>
        <v>Thi</v>
      </c>
      <c r="U10" s="109"/>
    </row>
    <row r="11" spans="1:21" s="146" customFormat="1" ht="27" customHeight="1">
      <c r="A11" s="137">
        <v>3</v>
      </c>
      <c r="B11" s="138" t="s">
        <v>15</v>
      </c>
      <c r="C11" s="139" t="s">
        <v>14</v>
      </c>
      <c r="D11" s="140">
        <v>1983</v>
      </c>
      <c r="E11" s="141">
        <f>'I.1'!E13</f>
        <v>8</v>
      </c>
      <c r="F11" s="141"/>
      <c r="G11" s="141">
        <f>'I.2'!G14</f>
        <v>8</v>
      </c>
      <c r="H11" s="141"/>
      <c r="I11" s="141">
        <f>'II'!G14</f>
        <v>8.5</v>
      </c>
      <c r="J11" s="141"/>
      <c r="K11" s="141">
        <f>'III.1'!E13</f>
        <v>7</v>
      </c>
      <c r="L11" s="141">
        <f>'III.2'!E13</f>
        <v>8.5</v>
      </c>
      <c r="M11" s="141">
        <f>'IV'!E13</f>
        <v>7.5</v>
      </c>
      <c r="N11" s="142">
        <f>'V.1'!E13</f>
        <v>7.5</v>
      </c>
      <c r="O11" s="142">
        <f>'V.2'!E13</f>
        <v>9.2</v>
      </c>
      <c r="P11" s="142">
        <f>'V.3'!E13</f>
        <v>7.5</v>
      </c>
      <c r="Q11" s="142">
        <f>VI!E13</f>
        <v>8</v>
      </c>
      <c r="R11" s="141">
        <f>TT!E11</f>
        <v>8</v>
      </c>
      <c r="S11" s="143">
        <f t="shared" si="0"/>
        <v>7.97</v>
      </c>
      <c r="T11" s="144" t="str">
        <f t="shared" si="1"/>
        <v>Viết TL</v>
      </c>
      <c r="U11" s="145"/>
    </row>
    <row r="12" spans="1:21" ht="27" customHeight="1">
      <c r="A12" s="106">
        <v>4</v>
      </c>
      <c r="B12" s="130" t="s">
        <v>16</v>
      </c>
      <c r="C12" s="131" t="s">
        <v>17</v>
      </c>
      <c r="D12" s="107">
        <v>1979</v>
      </c>
      <c r="E12" s="120">
        <f>'I.1'!E14</f>
        <v>6.5</v>
      </c>
      <c r="F12" s="120"/>
      <c r="G12" s="120">
        <f>'I.2'!G15</f>
        <v>6.5</v>
      </c>
      <c r="H12" s="120"/>
      <c r="I12" s="120">
        <f>'II'!G15</f>
        <v>5</v>
      </c>
      <c r="J12" s="120"/>
      <c r="K12" s="120">
        <f>'III.1'!E14</f>
        <v>7</v>
      </c>
      <c r="L12" s="120">
        <f>'III.2'!E14</f>
        <v>8</v>
      </c>
      <c r="M12" s="120">
        <f>'IV'!E14</f>
        <v>7.5</v>
      </c>
      <c r="N12" s="108">
        <f>'V.1'!E14</f>
        <v>5.5</v>
      </c>
      <c r="O12" s="108">
        <f>'V.2'!E14</f>
        <v>6.4</v>
      </c>
      <c r="P12" s="108">
        <f>'V.3'!E14</f>
        <v>7</v>
      </c>
      <c r="Q12" s="108">
        <f>VI!E14</f>
        <v>7</v>
      </c>
      <c r="R12" s="120">
        <f>TT!E12</f>
        <v>6</v>
      </c>
      <c r="S12" s="121">
        <f t="shared" si="0"/>
        <v>6.58</v>
      </c>
      <c r="T12" s="122" t="str">
        <f t="shared" si="1"/>
        <v>Thi</v>
      </c>
      <c r="U12" s="110"/>
    </row>
    <row r="13" spans="1:21" s="146" customFormat="1" ht="27" customHeight="1">
      <c r="A13" s="137">
        <v>5</v>
      </c>
      <c r="B13" s="138" t="s">
        <v>18</v>
      </c>
      <c r="C13" s="139" t="s">
        <v>19</v>
      </c>
      <c r="D13" s="140">
        <v>1980</v>
      </c>
      <c r="E13" s="141">
        <f>'I.1'!E15</f>
        <v>7</v>
      </c>
      <c r="F13" s="141"/>
      <c r="G13" s="141">
        <f>'I.2'!G16</f>
        <v>7.5</v>
      </c>
      <c r="H13" s="141"/>
      <c r="I13" s="141">
        <f>'II'!G16</f>
        <v>8</v>
      </c>
      <c r="J13" s="141"/>
      <c r="K13" s="141">
        <f>'III.1'!E15</f>
        <v>7</v>
      </c>
      <c r="L13" s="141">
        <f>'III.2'!E15</f>
        <v>8.5</v>
      </c>
      <c r="M13" s="141">
        <f>'IV'!E15</f>
        <v>8</v>
      </c>
      <c r="N13" s="142">
        <f>'V.1'!E15</f>
        <v>6.5</v>
      </c>
      <c r="O13" s="142">
        <f>'V.2'!E15</f>
        <v>8.4</v>
      </c>
      <c r="P13" s="142">
        <f>'V.3'!E15</f>
        <v>8</v>
      </c>
      <c r="Q13" s="142">
        <f>VI!E15</f>
        <v>8</v>
      </c>
      <c r="R13" s="141">
        <f>TT!E13</f>
        <v>8</v>
      </c>
      <c r="S13" s="143">
        <f t="shared" si="0"/>
        <v>7.72</v>
      </c>
      <c r="T13" s="144" t="str">
        <f t="shared" si="1"/>
        <v>Viết TL</v>
      </c>
      <c r="U13" s="147"/>
    </row>
    <row r="14" spans="1:21" s="146" customFormat="1" ht="27" customHeight="1">
      <c r="A14" s="137">
        <v>6</v>
      </c>
      <c r="B14" s="138" t="s">
        <v>20</v>
      </c>
      <c r="C14" s="139" t="s">
        <v>21</v>
      </c>
      <c r="D14" s="140">
        <v>1984</v>
      </c>
      <c r="E14" s="141">
        <f>'I.1'!E16</f>
        <v>7.5</v>
      </c>
      <c r="F14" s="141"/>
      <c r="G14" s="141">
        <f>'I.2'!G17</f>
        <v>7.5</v>
      </c>
      <c r="H14" s="141"/>
      <c r="I14" s="141">
        <f>'II'!G17</f>
        <v>7</v>
      </c>
      <c r="J14" s="141"/>
      <c r="K14" s="141">
        <f>'III.1'!E16</f>
        <v>7.5</v>
      </c>
      <c r="L14" s="141">
        <f>'III.2'!E16</f>
        <v>8.5</v>
      </c>
      <c r="M14" s="141">
        <f>'IV'!E16</f>
        <v>8</v>
      </c>
      <c r="N14" s="142">
        <f>'V.1'!E16</f>
        <v>6.5</v>
      </c>
      <c r="O14" s="142">
        <f>'V.2'!E16</f>
        <v>9</v>
      </c>
      <c r="P14" s="142">
        <f>'V.3'!E16</f>
        <v>7.5</v>
      </c>
      <c r="Q14" s="142">
        <f>VI!E16</f>
        <v>8</v>
      </c>
      <c r="R14" s="141">
        <f>TT!E14</f>
        <v>8.5</v>
      </c>
      <c r="S14" s="143">
        <f t="shared" si="0"/>
        <v>7.77</v>
      </c>
      <c r="T14" s="144" t="str">
        <f t="shared" si="1"/>
        <v>Viết TL</v>
      </c>
      <c r="U14" s="147"/>
    </row>
    <row r="15" spans="1:21" ht="27" customHeight="1">
      <c r="A15" s="106">
        <v>7</v>
      </c>
      <c r="B15" s="130" t="s">
        <v>22</v>
      </c>
      <c r="C15" s="131" t="s">
        <v>23</v>
      </c>
      <c r="D15" s="107">
        <v>1983</v>
      </c>
      <c r="E15" s="120">
        <f>'I.1'!E17</f>
        <v>6.5</v>
      </c>
      <c r="F15" s="120"/>
      <c r="G15" s="120">
        <f>'I.2'!G18</f>
        <v>6</v>
      </c>
      <c r="H15" s="120"/>
      <c r="I15" s="120">
        <f>'II'!G18</f>
        <v>6.5</v>
      </c>
      <c r="J15" s="120"/>
      <c r="K15" s="120">
        <f>'III.1'!E17</f>
        <v>6</v>
      </c>
      <c r="L15" s="120">
        <f>'III.2'!E17</f>
        <v>7.5</v>
      </c>
      <c r="M15" s="120">
        <f>'IV'!E17</f>
        <v>6.5</v>
      </c>
      <c r="N15" s="108">
        <f>'V.1'!E17</f>
        <v>5</v>
      </c>
      <c r="O15" s="108">
        <f>'V.2'!E17</f>
        <v>7</v>
      </c>
      <c r="P15" s="108">
        <f>'V.3'!E17</f>
        <v>6.5</v>
      </c>
      <c r="Q15" s="108">
        <f>VI!E17</f>
        <v>5.5</v>
      </c>
      <c r="R15" s="120">
        <f>TT!E15</f>
        <v>5.5</v>
      </c>
      <c r="S15" s="121">
        <f t="shared" si="0"/>
        <v>6.23</v>
      </c>
      <c r="T15" s="122" t="str">
        <f t="shared" si="1"/>
        <v>Thi</v>
      </c>
      <c r="U15" s="109"/>
    </row>
    <row r="16" spans="1:21" ht="27" customHeight="1">
      <c r="A16" s="106">
        <v>8</v>
      </c>
      <c r="B16" s="130" t="s">
        <v>24</v>
      </c>
      <c r="C16" s="131" t="s">
        <v>25</v>
      </c>
      <c r="D16" s="107">
        <v>1988</v>
      </c>
      <c r="E16" s="120">
        <f>'I.1'!E18</f>
        <v>7</v>
      </c>
      <c r="F16" s="120"/>
      <c r="G16" s="120">
        <f>'I.2'!G19</f>
        <v>7</v>
      </c>
      <c r="H16" s="120"/>
      <c r="I16" s="120">
        <f>'II'!G19</f>
        <v>8</v>
      </c>
      <c r="J16" s="120"/>
      <c r="K16" s="120">
        <f>'III.1'!E18</f>
        <v>6.5</v>
      </c>
      <c r="L16" s="120">
        <f>'III.2'!E18</f>
        <v>8</v>
      </c>
      <c r="M16" s="120">
        <f>'IV'!E18</f>
        <v>6.5</v>
      </c>
      <c r="N16" s="108">
        <f>'V.1'!E18</f>
        <v>6.5</v>
      </c>
      <c r="O16" s="108">
        <f>'V.2'!E18</f>
        <v>9.8</v>
      </c>
      <c r="P16" s="108">
        <f>'V.3'!E18</f>
        <v>7.5</v>
      </c>
      <c r="Q16" s="108">
        <f>VI!E18</f>
        <v>7.5</v>
      </c>
      <c r="R16" s="120">
        <f>TT!E16</f>
        <v>6.5</v>
      </c>
      <c r="S16" s="121">
        <f t="shared" si="0"/>
        <v>7.35</v>
      </c>
      <c r="T16" s="122" t="str">
        <f t="shared" si="1"/>
        <v>Viết TL</v>
      </c>
      <c r="U16" s="110"/>
    </row>
    <row r="17" spans="1:21" ht="27" customHeight="1">
      <c r="A17" s="106">
        <v>9</v>
      </c>
      <c r="B17" s="130" t="s">
        <v>26</v>
      </c>
      <c r="C17" s="131" t="s">
        <v>27</v>
      </c>
      <c r="D17" s="107">
        <v>1971</v>
      </c>
      <c r="E17" s="120">
        <f>'I.1'!E19</f>
        <v>5</v>
      </c>
      <c r="F17" s="120"/>
      <c r="G17" s="120">
        <f>'I.2'!G20</f>
        <v>7</v>
      </c>
      <c r="H17" s="120"/>
      <c r="I17" s="120">
        <f>'II'!G20</f>
        <v>7</v>
      </c>
      <c r="J17" s="120"/>
      <c r="K17" s="120">
        <f>'III.1'!E19</f>
        <v>7</v>
      </c>
      <c r="L17" s="120">
        <f>'III.2'!E19</f>
        <v>8</v>
      </c>
      <c r="M17" s="120">
        <f>'IV'!E19</f>
        <v>8</v>
      </c>
      <c r="N17" s="108">
        <f>'V.1'!E19</f>
        <v>6</v>
      </c>
      <c r="O17" s="108">
        <f>'V.2'!E19</f>
        <v>8</v>
      </c>
      <c r="P17" s="108">
        <f>'V.3'!E19</f>
        <v>6</v>
      </c>
      <c r="Q17" s="108">
        <f>VI!E19</f>
        <v>7</v>
      </c>
      <c r="R17" s="120">
        <f>TT!E17</f>
        <v>8</v>
      </c>
      <c r="S17" s="121">
        <f t="shared" si="0"/>
        <v>7</v>
      </c>
      <c r="T17" s="122" t="str">
        <f t="shared" si="1"/>
        <v>Thi</v>
      </c>
      <c r="U17" s="109"/>
    </row>
    <row r="18" spans="1:21" ht="27" customHeight="1">
      <c r="A18" s="106">
        <v>10</v>
      </c>
      <c r="B18" s="130" t="s">
        <v>28</v>
      </c>
      <c r="C18" s="131" t="s">
        <v>29</v>
      </c>
      <c r="D18" s="107">
        <v>1978</v>
      </c>
      <c r="E18" s="120">
        <f>'I.1'!E20</f>
        <v>5</v>
      </c>
      <c r="F18" s="120"/>
      <c r="G18" s="120">
        <f>'I.2'!G21</f>
        <v>7.5</v>
      </c>
      <c r="H18" s="120"/>
      <c r="I18" s="120">
        <f>'II'!G21</f>
        <v>0</v>
      </c>
      <c r="J18" s="120">
        <v>7</v>
      </c>
      <c r="K18" s="120">
        <f>'III.1'!E20</f>
        <v>6</v>
      </c>
      <c r="L18" s="120">
        <f>'III.2'!E20</f>
        <v>7.5</v>
      </c>
      <c r="M18" s="120">
        <f>'IV'!E20</f>
        <v>7.5</v>
      </c>
      <c r="N18" s="108">
        <f>'V.1'!E20</f>
        <v>7.5</v>
      </c>
      <c r="O18" s="108">
        <f>'V.2'!E20</f>
        <v>8.2</v>
      </c>
      <c r="P18" s="108">
        <f>'V.3'!E20</f>
        <v>6.5</v>
      </c>
      <c r="Q18" s="108">
        <f>VI!E20</f>
        <v>7.5</v>
      </c>
      <c r="R18" s="120">
        <f>TT!E18</f>
        <v>6</v>
      </c>
      <c r="S18" s="121">
        <f t="shared" si="0"/>
        <v>6.93</v>
      </c>
      <c r="T18" s="122" t="str">
        <f t="shared" si="1"/>
        <v>Thi</v>
      </c>
      <c r="U18" s="109"/>
    </row>
    <row r="19" spans="1:21" ht="27" customHeight="1">
      <c r="A19" s="106">
        <v>11</v>
      </c>
      <c r="B19" s="130" t="s">
        <v>30</v>
      </c>
      <c r="C19" s="131" t="s">
        <v>31</v>
      </c>
      <c r="D19" s="107">
        <v>1983</v>
      </c>
      <c r="E19" s="120">
        <f>'I.1'!E21</f>
        <v>7.5</v>
      </c>
      <c r="F19" s="120"/>
      <c r="G19" s="120">
        <f>'I.2'!G22</f>
        <v>8</v>
      </c>
      <c r="H19" s="120"/>
      <c r="I19" s="120">
        <f>'II'!G22</f>
        <v>6.5</v>
      </c>
      <c r="J19" s="120"/>
      <c r="K19" s="120">
        <f>'III.1'!E21</f>
        <v>6</v>
      </c>
      <c r="L19" s="120">
        <f>'III.2'!E21</f>
        <v>7</v>
      </c>
      <c r="M19" s="120">
        <f>'IV'!E21</f>
        <v>8.5</v>
      </c>
      <c r="N19" s="108">
        <f>'V.1'!E21</f>
        <v>8</v>
      </c>
      <c r="O19" s="108">
        <f>'V.2'!E21</f>
        <v>9.6</v>
      </c>
      <c r="P19" s="108">
        <f>'V.3'!E21</f>
        <v>5.5</v>
      </c>
      <c r="Q19" s="108">
        <f>VI!E21</f>
        <v>8</v>
      </c>
      <c r="R19" s="120">
        <f>TT!E19</f>
        <v>8</v>
      </c>
      <c r="S19" s="121">
        <f t="shared" si="0"/>
        <v>7.51</v>
      </c>
      <c r="T19" s="122" t="str">
        <f t="shared" si="1"/>
        <v>Thi</v>
      </c>
      <c r="U19" s="109"/>
    </row>
    <row r="20" spans="1:21" s="193" customFormat="1" ht="27" customHeight="1">
      <c r="A20" s="184">
        <v>12</v>
      </c>
      <c r="B20" s="185" t="s">
        <v>32</v>
      </c>
      <c r="C20" s="186" t="s">
        <v>33</v>
      </c>
      <c r="D20" s="187">
        <v>1982</v>
      </c>
      <c r="E20" s="188">
        <f>'I.1'!E22</f>
        <v>7.5</v>
      </c>
      <c r="F20" s="188"/>
      <c r="G20" s="188">
        <f>'I.2'!G23</f>
        <v>8</v>
      </c>
      <c r="H20" s="188"/>
      <c r="I20" s="188">
        <v>8.2</v>
      </c>
      <c r="J20" s="188"/>
      <c r="K20" s="188">
        <f>'III.1'!E22</f>
        <v>6</v>
      </c>
      <c r="L20" s="188">
        <f>'III.2'!E22</f>
        <v>8</v>
      </c>
      <c r="M20" s="188">
        <f>'IV'!E22</f>
        <v>8</v>
      </c>
      <c r="N20" s="189">
        <f>'V.1'!E22</f>
        <v>8</v>
      </c>
      <c r="O20" s="189">
        <f>'V.2'!E22</f>
        <v>9.4</v>
      </c>
      <c r="P20" s="189">
        <f>'V.3'!E22</f>
        <v>6.5</v>
      </c>
      <c r="Q20" s="189">
        <f>VI!E22</f>
        <v>7.5</v>
      </c>
      <c r="R20" s="188">
        <f>TT!E20</f>
        <v>8</v>
      </c>
      <c r="S20" s="190">
        <f t="shared" si="0"/>
        <v>7.74</v>
      </c>
      <c r="T20" s="191" t="str">
        <f t="shared" si="1"/>
        <v>Viết TL</v>
      </c>
      <c r="U20" s="192"/>
    </row>
    <row r="21" spans="1:21" s="181" customFormat="1" ht="27" customHeight="1">
      <c r="A21" s="175">
        <v>13</v>
      </c>
      <c r="B21" s="176" t="s">
        <v>34</v>
      </c>
      <c r="C21" s="177" t="s">
        <v>35</v>
      </c>
      <c r="D21" s="178">
        <v>1984</v>
      </c>
      <c r="E21" s="179">
        <f>'I.1'!E23</f>
        <v>8</v>
      </c>
      <c r="F21" s="179"/>
      <c r="G21" s="179">
        <f>'I.2'!G24</f>
        <v>8</v>
      </c>
      <c r="H21" s="179"/>
      <c r="I21" s="179">
        <f>'II'!G24</f>
        <v>8</v>
      </c>
      <c r="J21" s="179"/>
      <c r="K21" s="179">
        <f>'III.1'!E23</f>
        <v>6.5</v>
      </c>
      <c r="L21" s="179">
        <f>'III.2'!E23</f>
        <v>8</v>
      </c>
      <c r="M21" s="179">
        <f>'IV'!E23</f>
        <v>8.5</v>
      </c>
      <c r="N21" s="180">
        <f>'V.1'!E23</f>
        <v>8</v>
      </c>
      <c r="O21" s="180">
        <f>'V.2'!E23</f>
        <v>8.2</v>
      </c>
      <c r="P21" s="180">
        <f>'V.3'!E23</f>
        <v>5.5</v>
      </c>
      <c r="Q21" s="180">
        <f>VI!E23</f>
        <v>8</v>
      </c>
      <c r="R21" s="179">
        <f>TT!E21</f>
        <v>7</v>
      </c>
      <c r="S21" s="121">
        <f t="shared" si="0"/>
        <v>7.61</v>
      </c>
      <c r="T21" s="122" t="str">
        <f t="shared" si="1"/>
        <v>Thi</v>
      </c>
      <c r="U21" s="109"/>
    </row>
    <row r="22" spans="1:21" ht="27" customHeight="1">
      <c r="A22" s="106">
        <v>14</v>
      </c>
      <c r="B22" s="130" t="s">
        <v>36</v>
      </c>
      <c r="C22" s="131" t="s">
        <v>37</v>
      </c>
      <c r="D22" s="107">
        <v>1966</v>
      </c>
      <c r="E22" s="120">
        <f>'I.1'!E24</f>
        <v>8</v>
      </c>
      <c r="F22" s="120"/>
      <c r="G22" s="120">
        <f>'I.2'!G25</f>
        <v>6.5</v>
      </c>
      <c r="H22" s="120"/>
      <c r="I22" s="120">
        <f>'II'!G25</f>
        <v>8.5</v>
      </c>
      <c r="J22" s="120"/>
      <c r="K22" s="120">
        <f>'III.1'!E24</f>
        <v>7.5</v>
      </c>
      <c r="L22" s="120">
        <f>'III.2'!E24</f>
        <v>8</v>
      </c>
      <c r="M22" s="120">
        <f>'IV'!E24</f>
        <v>6.5</v>
      </c>
      <c r="N22" s="108">
        <f>'V.1'!E24</f>
        <v>6</v>
      </c>
      <c r="O22" s="108">
        <f>'V.2'!E24</f>
        <v>7.8</v>
      </c>
      <c r="P22" s="108">
        <f>'V.3'!E24</f>
        <v>6.5</v>
      </c>
      <c r="Q22" s="108">
        <f>VI!E24</f>
        <v>7.5</v>
      </c>
      <c r="R22" s="120">
        <f>TT!E22</f>
        <v>7</v>
      </c>
      <c r="S22" s="121">
        <f t="shared" si="0"/>
        <v>7.25</v>
      </c>
      <c r="T22" s="122" t="str">
        <f t="shared" si="1"/>
        <v>Viết TL</v>
      </c>
      <c r="U22" s="109"/>
    </row>
    <row r="23" spans="1:21" ht="27" customHeight="1">
      <c r="A23" s="106">
        <v>15</v>
      </c>
      <c r="B23" s="130" t="s">
        <v>38</v>
      </c>
      <c r="C23" s="131" t="s">
        <v>39</v>
      </c>
      <c r="D23" s="107">
        <v>1984</v>
      </c>
      <c r="E23" s="120">
        <f>'I.1'!E25</f>
        <v>7.5</v>
      </c>
      <c r="F23" s="120"/>
      <c r="G23" s="120">
        <f>'I.2'!G26</f>
        <v>8</v>
      </c>
      <c r="H23" s="120"/>
      <c r="I23" s="120">
        <f>'II'!G26</f>
        <v>7</v>
      </c>
      <c r="J23" s="120"/>
      <c r="K23" s="120">
        <f>'III.1'!E25</f>
        <v>6</v>
      </c>
      <c r="L23" s="120">
        <f>'III.2'!E25</f>
        <v>8</v>
      </c>
      <c r="M23" s="120">
        <f>'IV'!E25</f>
        <v>8</v>
      </c>
      <c r="N23" s="108">
        <f>'V.1'!E25</f>
        <v>8</v>
      </c>
      <c r="O23" s="108">
        <f>'V.2'!E25</f>
        <v>7</v>
      </c>
      <c r="P23" s="108">
        <f>'V.3'!E25</f>
        <v>7.5</v>
      </c>
      <c r="Q23" s="108">
        <f>VI!E25</f>
        <v>7</v>
      </c>
      <c r="R23" s="120">
        <f>TT!E23</f>
        <v>8</v>
      </c>
      <c r="S23" s="121">
        <f t="shared" si="0"/>
        <v>7.45</v>
      </c>
      <c r="T23" s="122" t="str">
        <f t="shared" si="1"/>
        <v>Viết TL</v>
      </c>
      <c r="U23" s="109"/>
    </row>
    <row r="24" spans="1:21" ht="27" customHeight="1">
      <c r="A24" s="106">
        <v>16</v>
      </c>
      <c r="B24" s="130" t="s">
        <v>40</v>
      </c>
      <c r="C24" s="131" t="s">
        <v>41</v>
      </c>
      <c r="D24" s="107">
        <v>1988</v>
      </c>
      <c r="E24" s="120">
        <f>'I.1'!E26</f>
        <v>7.5</v>
      </c>
      <c r="F24" s="120"/>
      <c r="G24" s="120">
        <f>'I.2'!G27</f>
        <v>7</v>
      </c>
      <c r="H24" s="120"/>
      <c r="I24" s="120">
        <f>'II'!G27</f>
        <v>7.5</v>
      </c>
      <c r="J24" s="120"/>
      <c r="K24" s="120">
        <f>'III.1'!E26</f>
        <v>6.5</v>
      </c>
      <c r="L24" s="120">
        <f>'III.2'!E26</f>
        <v>8</v>
      </c>
      <c r="M24" s="120">
        <f>'IV'!E26</f>
        <v>8</v>
      </c>
      <c r="N24" s="108">
        <f>'V.1'!E26</f>
        <v>7.5</v>
      </c>
      <c r="O24" s="108">
        <f>'V.2'!E26</f>
        <v>8</v>
      </c>
      <c r="P24" s="108">
        <f>'V.3'!E26</f>
        <v>7.5</v>
      </c>
      <c r="Q24" s="108">
        <f>VI!E26</f>
        <v>8</v>
      </c>
      <c r="R24" s="120">
        <f>TT!E24</f>
        <v>7</v>
      </c>
      <c r="S24" s="121">
        <f t="shared" si="0"/>
        <v>7.5</v>
      </c>
      <c r="T24" s="122" t="str">
        <f t="shared" si="1"/>
        <v>Viết TL</v>
      </c>
      <c r="U24" s="109"/>
    </row>
    <row r="25" spans="1:21" ht="27" customHeight="1">
      <c r="A25" s="106">
        <v>17</v>
      </c>
      <c r="B25" s="130" t="s">
        <v>42</v>
      </c>
      <c r="C25" s="131" t="s">
        <v>43</v>
      </c>
      <c r="D25" s="107">
        <v>1971</v>
      </c>
      <c r="E25" s="120">
        <f>'I.1'!E27</f>
        <v>6</v>
      </c>
      <c r="F25" s="120"/>
      <c r="G25" s="120">
        <f>'I.2'!G28</f>
        <v>6.5</v>
      </c>
      <c r="H25" s="120"/>
      <c r="I25" s="120">
        <f>'II'!G28</f>
        <v>8</v>
      </c>
      <c r="J25" s="120"/>
      <c r="K25" s="120">
        <f>'III.1'!E27</f>
        <v>7</v>
      </c>
      <c r="L25" s="120">
        <f>'III.2'!E27</f>
        <v>7.5</v>
      </c>
      <c r="M25" s="120">
        <f>'IV'!E27</f>
        <v>7</v>
      </c>
      <c r="N25" s="108">
        <f>'V.1'!E27</f>
        <v>8</v>
      </c>
      <c r="O25" s="108">
        <f>'V.2'!E27</f>
        <v>6.6</v>
      </c>
      <c r="P25" s="108">
        <f>'V.3'!E27</f>
        <v>7</v>
      </c>
      <c r="Q25" s="108">
        <f>VI!E27</f>
        <v>7.5</v>
      </c>
      <c r="R25" s="120">
        <f>TT!E25</f>
        <v>7.5</v>
      </c>
      <c r="S25" s="121">
        <f t="shared" si="0"/>
        <v>7.15</v>
      </c>
      <c r="T25" s="122" t="str">
        <f t="shared" si="1"/>
        <v>Viết TL</v>
      </c>
      <c r="U25" s="111"/>
    </row>
    <row r="26" spans="1:21" ht="27" customHeight="1">
      <c r="A26" s="106">
        <v>18</v>
      </c>
      <c r="B26" s="130" t="s">
        <v>36</v>
      </c>
      <c r="C26" s="131" t="s">
        <v>43</v>
      </c>
      <c r="D26" s="107">
        <v>1985</v>
      </c>
      <c r="E26" s="120">
        <f>'I.1'!E28</f>
        <v>7.5</v>
      </c>
      <c r="F26" s="120"/>
      <c r="G26" s="120">
        <f>'I.2'!G29</f>
        <v>8</v>
      </c>
      <c r="H26" s="120"/>
      <c r="I26" s="120">
        <f>'II'!G29</f>
        <v>7.5</v>
      </c>
      <c r="J26" s="120"/>
      <c r="K26" s="120">
        <f>'III.1'!E28</f>
        <v>6</v>
      </c>
      <c r="L26" s="120">
        <f>'III.2'!E28</f>
        <v>7</v>
      </c>
      <c r="M26" s="120">
        <f>'IV'!E28</f>
        <v>8.5</v>
      </c>
      <c r="N26" s="108">
        <f>'V.1'!E28</f>
        <v>7.5</v>
      </c>
      <c r="O26" s="108">
        <f>'V.2'!E28</f>
        <v>8.4</v>
      </c>
      <c r="P26" s="108">
        <f>'V.3'!E28</f>
        <v>5.5</v>
      </c>
      <c r="Q26" s="108">
        <f>VI!E28</f>
        <v>8</v>
      </c>
      <c r="R26" s="120">
        <f>TT!E26</f>
        <v>8</v>
      </c>
      <c r="S26" s="121">
        <f t="shared" si="0"/>
        <v>7.45</v>
      </c>
      <c r="T26" s="122" t="str">
        <f t="shared" si="1"/>
        <v>Thi</v>
      </c>
      <c r="U26" s="109"/>
    </row>
    <row r="27" spans="1:21" ht="27" customHeight="1">
      <c r="A27" s="106">
        <v>19</v>
      </c>
      <c r="B27" s="130" t="s">
        <v>44</v>
      </c>
      <c r="C27" s="131" t="s">
        <v>45</v>
      </c>
      <c r="D27" s="107">
        <v>1966</v>
      </c>
      <c r="E27" s="120">
        <f>'I.1'!E29</f>
        <v>6</v>
      </c>
      <c r="F27" s="120"/>
      <c r="G27" s="120">
        <f>'I.2'!G30</f>
        <v>8</v>
      </c>
      <c r="H27" s="120"/>
      <c r="I27" s="120">
        <f>'II'!G30</f>
        <v>9</v>
      </c>
      <c r="J27" s="120"/>
      <c r="K27" s="120">
        <f>'III.1'!E29</f>
        <v>7</v>
      </c>
      <c r="L27" s="120">
        <f>'III.2'!E29</f>
        <v>7</v>
      </c>
      <c r="M27" s="120">
        <f>'IV'!E29</f>
        <v>7.5</v>
      </c>
      <c r="N27" s="108">
        <f>'V.1'!E29</f>
        <v>7.5</v>
      </c>
      <c r="O27" s="108">
        <f>'V.2'!E29</f>
        <v>7.8</v>
      </c>
      <c r="P27" s="108">
        <f>'V.3'!E29</f>
        <v>7</v>
      </c>
      <c r="Q27" s="108">
        <f>VI!E29</f>
        <v>6</v>
      </c>
      <c r="R27" s="120">
        <f>TT!E27</f>
        <v>8.5</v>
      </c>
      <c r="S27" s="121">
        <f t="shared" si="0"/>
        <v>7.39</v>
      </c>
      <c r="T27" s="122" t="str">
        <f t="shared" si="1"/>
        <v>Viết TL</v>
      </c>
      <c r="U27" s="109"/>
    </row>
    <row r="28" spans="1:21" ht="27" customHeight="1">
      <c r="A28" s="106">
        <v>20</v>
      </c>
      <c r="B28" s="130" t="s">
        <v>46</v>
      </c>
      <c r="C28" s="131" t="s">
        <v>47</v>
      </c>
      <c r="D28" s="107">
        <v>1985</v>
      </c>
      <c r="E28" s="120">
        <f>'I.1'!E30</f>
        <v>8</v>
      </c>
      <c r="F28" s="120"/>
      <c r="G28" s="120">
        <f>'I.2'!G31</f>
        <v>6.5</v>
      </c>
      <c r="H28" s="120"/>
      <c r="I28" s="120">
        <f>'II'!G31</f>
        <v>7.5</v>
      </c>
      <c r="J28" s="120"/>
      <c r="K28" s="120">
        <f>'III.1'!E30</f>
        <v>6</v>
      </c>
      <c r="L28" s="120">
        <f>'III.2'!E30</f>
        <v>7.5</v>
      </c>
      <c r="M28" s="120">
        <f>'IV'!E30</f>
        <v>8</v>
      </c>
      <c r="N28" s="108">
        <f>'V.1'!E30</f>
        <v>8</v>
      </c>
      <c r="O28" s="108">
        <f>'V.2'!E30</f>
        <v>7</v>
      </c>
      <c r="P28" s="108">
        <f>'V.3'!E30</f>
        <v>6.5</v>
      </c>
      <c r="Q28" s="108">
        <f>VI!E30</f>
        <v>7.5</v>
      </c>
      <c r="R28" s="120">
        <f>TT!E28</f>
        <v>6.5</v>
      </c>
      <c r="S28" s="121">
        <f t="shared" si="0"/>
        <v>7.18</v>
      </c>
      <c r="T28" s="122" t="str">
        <f t="shared" si="1"/>
        <v>Viết TL</v>
      </c>
      <c r="U28" s="109"/>
    </row>
    <row r="29" spans="1:21" ht="27" customHeight="1">
      <c r="A29" s="106">
        <v>21</v>
      </c>
      <c r="B29" s="130" t="s">
        <v>48</v>
      </c>
      <c r="C29" s="131" t="s">
        <v>47</v>
      </c>
      <c r="D29" s="107">
        <v>1988</v>
      </c>
      <c r="E29" s="120">
        <f>'I.1'!E31</f>
        <v>6.5</v>
      </c>
      <c r="F29" s="120"/>
      <c r="G29" s="120">
        <f>'I.2'!G32</f>
        <v>3.5</v>
      </c>
      <c r="H29" s="120">
        <v>7.5</v>
      </c>
      <c r="I29" s="120">
        <f>'II'!G32</f>
        <v>4.5</v>
      </c>
      <c r="J29" s="120">
        <v>7</v>
      </c>
      <c r="K29" s="120">
        <f>'III.1'!E31</f>
        <v>5.5</v>
      </c>
      <c r="L29" s="120">
        <f>'III.2'!E31</f>
        <v>7</v>
      </c>
      <c r="M29" s="120">
        <f>'IV'!E31</f>
        <v>8</v>
      </c>
      <c r="N29" s="108">
        <f>'V.1'!E31</f>
        <v>8</v>
      </c>
      <c r="O29" s="108">
        <f>'V.2'!E31</f>
        <v>9</v>
      </c>
      <c r="P29" s="108">
        <f>'V.3'!E31</f>
        <v>7.5</v>
      </c>
      <c r="Q29" s="108">
        <f>VI!E31</f>
        <v>7.5</v>
      </c>
      <c r="R29" s="120">
        <f>TT!E29</f>
        <v>7.5</v>
      </c>
      <c r="S29" s="121">
        <f t="shared" si="0"/>
        <v>7.36</v>
      </c>
      <c r="T29" s="122" t="str">
        <f t="shared" si="1"/>
        <v>Thi</v>
      </c>
      <c r="U29" s="109"/>
    </row>
    <row r="30" spans="1:21" ht="27" customHeight="1">
      <c r="A30" s="106">
        <v>22</v>
      </c>
      <c r="B30" s="130" t="s">
        <v>49</v>
      </c>
      <c r="C30" s="131" t="s">
        <v>47</v>
      </c>
      <c r="D30" s="107">
        <v>1982</v>
      </c>
      <c r="E30" s="120">
        <f>'I.1'!E32</f>
        <v>6.5</v>
      </c>
      <c r="F30" s="120"/>
      <c r="G30" s="120">
        <f>'I.2'!G33</f>
        <v>6.5</v>
      </c>
      <c r="H30" s="120"/>
      <c r="I30" s="120">
        <f>'II'!G33</f>
        <v>6</v>
      </c>
      <c r="J30" s="120"/>
      <c r="K30" s="120">
        <f>'III.1'!E32</f>
        <v>7.5</v>
      </c>
      <c r="L30" s="120">
        <f>'III.2'!E32</f>
        <v>7.5</v>
      </c>
      <c r="M30" s="120">
        <f>'IV'!E32</f>
        <v>8</v>
      </c>
      <c r="N30" s="108">
        <f>'V.1'!E32</f>
        <v>8</v>
      </c>
      <c r="O30" s="108">
        <f>'V.2'!E32</f>
        <v>7</v>
      </c>
      <c r="P30" s="108">
        <f>'V.3'!E32</f>
        <v>7</v>
      </c>
      <c r="Q30" s="108">
        <f>VI!E32</f>
        <v>8</v>
      </c>
      <c r="R30" s="120">
        <f>TT!E30</f>
        <v>7</v>
      </c>
      <c r="S30" s="121">
        <f t="shared" si="0"/>
        <v>7.18</v>
      </c>
      <c r="T30" s="122" t="str">
        <f t="shared" si="1"/>
        <v>Viết TL</v>
      </c>
      <c r="U30" s="109"/>
    </row>
    <row r="31" spans="1:21" ht="27" customHeight="1">
      <c r="A31" s="106">
        <v>23</v>
      </c>
      <c r="B31" s="130" t="s">
        <v>50</v>
      </c>
      <c r="C31" s="131" t="s">
        <v>51</v>
      </c>
      <c r="D31" s="107">
        <v>1976</v>
      </c>
      <c r="E31" s="120">
        <f>'I.1'!E33</f>
        <v>7.5</v>
      </c>
      <c r="F31" s="120"/>
      <c r="G31" s="120">
        <f>'I.2'!G34</f>
        <v>7</v>
      </c>
      <c r="H31" s="120"/>
      <c r="I31" s="120">
        <f>'II'!G34</f>
        <v>6.5</v>
      </c>
      <c r="J31" s="120"/>
      <c r="K31" s="120">
        <f>'III.1'!E33</f>
        <v>6.5</v>
      </c>
      <c r="L31" s="120">
        <f>'III.2'!E33</f>
        <v>6.5</v>
      </c>
      <c r="M31" s="120">
        <f>'IV'!E33</f>
        <v>7</v>
      </c>
      <c r="N31" s="108">
        <f>'V.1'!E33</f>
        <v>6</v>
      </c>
      <c r="O31" s="108">
        <f>'V.2'!E33</f>
        <v>7.8</v>
      </c>
      <c r="P31" s="108">
        <f>'V.3'!E33</f>
        <v>6.5</v>
      </c>
      <c r="Q31" s="108">
        <f>VI!E33</f>
        <v>7</v>
      </c>
      <c r="R31" s="120">
        <f>TT!E31</f>
        <v>7.5</v>
      </c>
      <c r="S31" s="121">
        <f t="shared" si="0"/>
        <v>6.89</v>
      </c>
      <c r="T31" s="122" t="str">
        <f t="shared" si="1"/>
        <v>Thi</v>
      </c>
      <c r="U31" s="109"/>
    </row>
    <row r="32" spans="1:21" ht="27" customHeight="1">
      <c r="A32" s="106">
        <v>24</v>
      </c>
      <c r="B32" s="130" t="s">
        <v>36</v>
      </c>
      <c r="C32" s="131" t="s">
        <v>51</v>
      </c>
      <c r="D32" s="107">
        <v>1985</v>
      </c>
      <c r="E32" s="120">
        <f>'I.1'!E34</f>
        <v>7</v>
      </c>
      <c r="F32" s="120"/>
      <c r="G32" s="120">
        <f>'I.2'!G35</f>
        <v>7.5</v>
      </c>
      <c r="H32" s="120"/>
      <c r="I32" s="120">
        <f>'II'!G35</f>
        <v>6.5</v>
      </c>
      <c r="J32" s="120"/>
      <c r="K32" s="120">
        <f>'III.1'!E34</f>
        <v>6.5</v>
      </c>
      <c r="L32" s="120">
        <f>'III.2'!E34</f>
        <v>7</v>
      </c>
      <c r="M32" s="120">
        <f>'IV'!E34</f>
        <v>8</v>
      </c>
      <c r="N32" s="108">
        <f>'V.1'!E34</f>
        <v>8</v>
      </c>
      <c r="O32" s="108">
        <f>'V.2'!E34</f>
        <v>6.6</v>
      </c>
      <c r="P32" s="108">
        <f>'V.3'!E34</f>
        <v>6.5</v>
      </c>
      <c r="Q32" s="108">
        <f>VI!E34</f>
        <v>8</v>
      </c>
      <c r="R32" s="120">
        <f>TT!E32</f>
        <v>8.5</v>
      </c>
      <c r="S32" s="121">
        <f t="shared" si="0"/>
        <v>7.28</v>
      </c>
      <c r="T32" s="122" t="str">
        <f t="shared" si="1"/>
        <v>Viết TL</v>
      </c>
      <c r="U32" s="109"/>
    </row>
    <row r="33" spans="1:21" ht="27" customHeight="1">
      <c r="A33" s="106">
        <v>25</v>
      </c>
      <c r="B33" s="130" t="s">
        <v>52</v>
      </c>
      <c r="C33" s="131" t="s">
        <v>53</v>
      </c>
      <c r="D33" s="107">
        <v>1979</v>
      </c>
      <c r="E33" s="120">
        <f>'I.1'!E35</f>
        <v>6.5</v>
      </c>
      <c r="F33" s="120"/>
      <c r="G33" s="120">
        <f>'I.2'!G36</f>
        <v>7</v>
      </c>
      <c r="H33" s="120"/>
      <c r="I33" s="120">
        <f>'II'!G36</f>
        <v>7</v>
      </c>
      <c r="J33" s="120"/>
      <c r="K33" s="120">
        <f>'III.1'!E35</f>
        <v>6.5</v>
      </c>
      <c r="L33" s="120">
        <f>'III.2'!E35</f>
        <v>8.5</v>
      </c>
      <c r="M33" s="120">
        <f>'IV'!E35</f>
        <v>8.5</v>
      </c>
      <c r="N33" s="108">
        <f>'V.1'!E35</f>
        <v>6.5</v>
      </c>
      <c r="O33" s="108">
        <f>'V.2'!E35</f>
        <v>9.2</v>
      </c>
      <c r="P33" s="108">
        <f>'V.3'!E35</f>
        <v>7</v>
      </c>
      <c r="Q33" s="108">
        <f>VI!E35</f>
        <v>8</v>
      </c>
      <c r="R33" s="120">
        <f>TT!E33</f>
        <v>7</v>
      </c>
      <c r="S33" s="121">
        <f t="shared" si="0"/>
        <v>7.43</v>
      </c>
      <c r="T33" s="122" t="str">
        <f t="shared" si="1"/>
        <v>Viết TL</v>
      </c>
      <c r="U33" s="109"/>
    </row>
    <row r="34" spans="1:21" s="146" customFormat="1" ht="27" customHeight="1">
      <c r="A34" s="137">
        <v>26</v>
      </c>
      <c r="B34" s="138" t="s">
        <v>54</v>
      </c>
      <c r="C34" s="139" t="s">
        <v>55</v>
      </c>
      <c r="D34" s="140">
        <v>1987</v>
      </c>
      <c r="E34" s="141">
        <f>'I.1'!E36</f>
        <v>7.5</v>
      </c>
      <c r="F34" s="141"/>
      <c r="G34" s="141">
        <f>'I.2'!G37</f>
        <v>7.5</v>
      </c>
      <c r="H34" s="141"/>
      <c r="I34" s="141">
        <f>'II'!G37</f>
        <v>7.5</v>
      </c>
      <c r="J34" s="141"/>
      <c r="K34" s="141">
        <f>'III.1'!E36</f>
        <v>6</v>
      </c>
      <c r="L34" s="141">
        <f>'III.2'!E36</f>
        <v>7</v>
      </c>
      <c r="M34" s="141">
        <f>'IV'!E36</f>
        <v>8</v>
      </c>
      <c r="N34" s="142">
        <f>'V.1'!E36</f>
        <v>8</v>
      </c>
      <c r="O34" s="142">
        <f>'V.2'!E36</f>
        <v>9.2</v>
      </c>
      <c r="P34" s="142">
        <f>'V.3'!E36</f>
        <v>7</v>
      </c>
      <c r="Q34" s="142">
        <f>VI!E36</f>
        <v>8</v>
      </c>
      <c r="R34" s="141">
        <f>TT!E34</f>
        <v>8</v>
      </c>
      <c r="S34" s="143">
        <f t="shared" si="0"/>
        <v>7.61</v>
      </c>
      <c r="T34" s="144" t="str">
        <f t="shared" si="1"/>
        <v>Viết TL</v>
      </c>
      <c r="U34" s="145"/>
    </row>
    <row r="35" spans="1:21" ht="27" customHeight="1">
      <c r="A35" s="106">
        <v>27</v>
      </c>
      <c r="B35" s="130" t="s">
        <v>56</v>
      </c>
      <c r="C35" s="131" t="s">
        <v>57</v>
      </c>
      <c r="D35" s="107">
        <v>1983</v>
      </c>
      <c r="E35" s="120">
        <f>'I.1'!E37</f>
        <v>7</v>
      </c>
      <c r="F35" s="120"/>
      <c r="G35" s="120">
        <f>'I.2'!G38</f>
        <v>8</v>
      </c>
      <c r="H35" s="120"/>
      <c r="I35" s="120">
        <f>'II'!G38</f>
        <v>8</v>
      </c>
      <c r="J35" s="120"/>
      <c r="K35" s="120">
        <f>'III.1'!E37</f>
        <v>7</v>
      </c>
      <c r="L35" s="120">
        <f>'III.2'!E37</f>
        <v>8.5</v>
      </c>
      <c r="M35" s="120">
        <f>'IV'!E37</f>
        <v>8.5</v>
      </c>
      <c r="N35" s="108">
        <f>'V.1'!E37</f>
        <v>8</v>
      </c>
      <c r="O35" s="108" t="str">
        <f>'V.2'!E37</f>
        <v>Bảo lưu</v>
      </c>
      <c r="P35" s="108" t="str">
        <f>'V.3'!E37</f>
        <v>Bảo lưu</v>
      </c>
      <c r="Q35" s="108" t="str">
        <f>VI!E37</f>
        <v>Bảo lưu</v>
      </c>
      <c r="R35" s="120" t="str">
        <f>TT!E35</f>
        <v>Học cùng lớp B115</v>
      </c>
      <c r="S35" s="121">
        <f t="shared" si="0"/>
        <v>5</v>
      </c>
      <c r="T35" s="122" t="str">
        <f t="shared" si="1"/>
        <v>Thi</v>
      </c>
      <c r="U35" s="109"/>
    </row>
    <row r="36" spans="1:21" ht="27" customHeight="1">
      <c r="A36" s="106">
        <v>28</v>
      </c>
      <c r="B36" s="130" t="s">
        <v>58</v>
      </c>
      <c r="C36" s="131" t="s">
        <v>59</v>
      </c>
      <c r="D36" s="107">
        <v>1978</v>
      </c>
      <c r="E36" s="120">
        <f>'I.1'!E38</f>
        <v>7.5</v>
      </c>
      <c r="F36" s="120"/>
      <c r="G36" s="120">
        <f>'I.2'!G39</f>
        <v>7.5</v>
      </c>
      <c r="H36" s="120"/>
      <c r="I36" s="120">
        <f>'II'!G39</f>
        <v>8</v>
      </c>
      <c r="J36" s="120"/>
      <c r="K36" s="120">
        <f>'III.1'!E38</f>
        <v>7</v>
      </c>
      <c r="L36" s="120">
        <f>'III.2'!E38</f>
        <v>8</v>
      </c>
      <c r="M36" s="120">
        <f>'IV'!E38</f>
        <v>7</v>
      </c>
      <c r="N36" s="108">
        <f>'V.1'!E38</f>
        <v>7</v>
      </c>
      <c r="O36" s="108">
        <f>'V.2'!E38</f>
        <v>7.6</v>
      </c>
      <c r="P36" s="108">
        <f>'V.3'!E38</f>
        <v>7</v>
      </c>
      <c r="Q36" s="108">
        <f>VI!E38</f>
        <v>8.5</v>
      </c>
      <c r="R36" s="120">
        <f>TT!E36</f>
        <v>7</v>
      </c>
      <c r="S36" s="121">
        <f t="shared" si="0"/>
        <v>7.46</v>
      </c>
      <c r="T36" s="122" t="str">
        <f t="shared" si="1"/>
        <v>Viết TL</v>
      </c>
      <c r="U36" s="109"/>
    </row>
    <row r="37" spans="1:21" ht="27" customHeight="1">
      <c r="A37" s="106">
        <v>29</v>
      </c>
      <c r="B37" s="130" t="s">
        <v>60</v>
      </c>
      <c r="C37" s="131" t="s">
        <v>61</v>
      </c>
      <c r="D37" s="107">
        <v>1978</v>
      </c>
      <c r="E37" s="120">
        <f>'I.1'!E39</f>
        <v>6</v>
      </c>
      <c r="F37" s="120"/>
      <c r="G37" s="120">
        <f>'I.2'!G40</f>
        <v>7.5</v>
      </c>
      <c r="H37" s="120"/>
      <c r="I37" s="120">
        <f>'II'!G40</f>
        <v>7.5</v>
      </c>
      <c r="J37" s="120"/>
      <c r="K37" s="120">
        <f>'III.1'!E39</f>
        <v>6</v>
      </c>
      <c r="L37" s="120">
        <f>'III.2'!E39</f>
        <v>7</v>
      </c>
      <c r="M37" s="120">
        <f>'IV'!E39</f>
        <v>8.5</v>
      </c>
      <c r="N37" s="108">
        <f>'V.1'!E39</f>
        <v>8</v>
      </c>
      <c r="O37" s="108">
        <f>'V.2'!E39</f>
        <v>7.6</v>
      </c>
      <c r="P37" s="108">
        <f>'V.3'!E39</f>
        <v>7</v>
      </c>
      <c r="Q37" s="108">
        <f>VI!E39</f>
        <v>7</v>
      </c>
      <c r="R37" s="120">
        <f>TT!E37</f>
        <v>6.5</v>
      </c>
      <c r="S37" s="121">
        <f t="shared" si="0"/>
        <v>7.15</v>
      </c>
      <c r="T37" s="122" t="str">
        <f t="shared" si="1"/>
        <v>Viết TL</v>
      </c>
      <c r="U37" s="109"/>
    </row>
    <row r="38" spans="1:21" ht="27" customHeight="1">
      <c r="A38" s="106">
        <v>30</v>
      </c>
      <c r="B38" s="130" t="s">
        <v>62</v>
      </c>
      <c r="C38" s="131" t="s">
        <v>63</v>
      </c>
      <c r="D38" s="107">
        <v>1979</v>
      </c>
      <c r="E38" s="120">
        <f>'I.1'!E40</f>
        <v>6</v>
      </c>
      <c r="F38" s="120"/>
      <c r="G38" s="120">
        <f>'I.2'!G41</f>
        <v>7</v>
      </c>
      <c r="H38" s="120"/>
      <c r="I38" s="120">
        <f>'II'!G41</f>
        <v>8</v>
      </c>
      <c r="J38" s="120"/>
      <c r="K38" s="120">
        <f>'III.1'!E40</f>
        <v>7</v>
      </c>
      <c r="L38" s="120">
        <f>'III.2'!E40</f>
        <v>7.5</v>
      </c>
      <c r="M38" s="120">
        <f>'IV'!E40</f>
        <v>8</v>
      </c>
      <c r="N38" s="108">
        <f>'V.1'!E40</f>
        <v>8</v>
      </c>
      <c r="O38" s="108">
        <f>'V.2'!E40</f>
        <v>8.4</v>
      </c>
      <c r="P38" s="108">
        <f>'V.3'!E40</f>
        <v>6</v>
      </c>
      <c r="Q38" s="108">
        <f>VI!E40</f>
        <v>6.5</v>
      </c>
      <c r="R38" s="120">
        <f>TT!E38</f>
        <v>7.5</v>
      </c>
      <c r="S38" s="121">
        <f t="shared" si="0"/>
        <v>7.26</v>
      </c>
      <c r="T38" s="122" t="str">
        <f t="shared" si="1"/>
        <v>Viết TL</v>
      </c>
      <c r="U38" s="109"/>
    </row>
    <row r="39" spans="1:21" ht="27" customHeight="1">
      <c r="A39" s="106">
        <v>31</v>
      </c>
      <c r="B39" s="130" t="s">
        <v>64</v>
      </c>
      <c r="C39" s="131" t="s">
        <v>65</v>
      </c>
      <c r="D39" s="107">
        <v>1982</v>
      </c>
      <c r="E39" s="120">
        <f>'I.1'!E41</f>
        <v>7.5</v>
      </c>
      <c r="F39" s="120"/>
      <c r="G39" s="120">
        <f>'I.2'!G42</f>
        <v>8</v>
      </c>
      <c r="H39" s="120"/>
      <c r="I39" s="120">
        <f>'II'!G42</f>
        <v>8</v>
      </c>
      <c r="J39" s="120"/>
      <c r="K39" s="120">
        <f>'III.1'!E41</f>
        <v>7</v>
      </c>
      <c r="L39" s="120">
        <f>'III.2'!E41</f>
        <v>8</v>
      </c>
      <c r="M39" s="120">
        <f>'IV'!E41</f>
        <v>7.5</v>
      </c>
      <c r="N39" s="108">
        <f>'V.1'!E41</f>
        <v>8</v>
      </c>
      <c r="O39" s="108">
        <f>'V.2'!E41</f>
        <v>8</v>
      </c>
      <c r="P39" s="108">
        <f>'V.3'!E41</f>
        <v>5.5</v>
      </c>
      <c r="Q39" s="108">
        <f>VI!E41</f>
        <v>7</v>
      </c>
      <c r="R39" s="120">
        <f>TT!E39</f>
        <v>8</v>
      </c>
      <c r="S39" s="121">
        <f t="shared" si="0"/>
        <v>7.5</v>
      </c>
      <c r="T39" s="122" t="str">
        <f t="shared" si="1"/>
        <v>Thi</v>
      </c>
      <c r="U39" s="109"/>
    </row>
    <row r="40" spans="1:21" ht="27" customHeight="1">
      <c r="A40" s="106">
        <v>32</v>
      </c>
      <c r="B40" s="130" t="s">
        <v>66</v>
      </c>
      <c r="C40" s="131" t="s">
        <v>65</v>
      </c>
      <c r="D40" s="107">
        <v>1977</v>
      </c>
      <c r="E40" s="120">
        <f>'I.1'!E42</f>
        <v>7.5</v>
      </c>
      <c r="F40" s="120"/>
      <c r="G40" s="120">
        <f>'I.2'!G43</f>
        <v>7</v>
      </c>
      <c r="H40" s="120"/>
      <c r="I40" s="120">
        <f>'II'!G43</f>
        <v>8</v>
      </c>
      <c r="J40" s="120"/>
      <c r="K40" s="120">
        <f>'III.1'!E42</f>
        <v>7</v>
      </c>
      <c r="L40" s="120">
        <f>'III.2'!E42</f>
        <v>7.5</v>
      </c>
      <c r="M40" s="120">
        <f>'IV'!E42</f>
        <v>7.5</v>
      </c>
      <c r="N40" s="108">
        <f>'V.1'!E42</f>
        <v>7.5</v>
      </c>
      <c r="O40" s="108">
        <f>'V.2'!E42</f>
        <v>7.4</v>
      </c>
      <c r="P40" s="108">
        <f>'V.3'!E42</f>
        <v>6</v>
      </c>
      <c r="Q40" s="108">
        <f>VI!E42</f>
        <v>7</v>
      </c>
      <c r="R40" s="120">
        <f>TT!E40</f>
        <v>8</v>
      </c>
      <c r="S40" s="121">
        <f t="shared" si="0"/>
        <v>7.31</v>
      </c>
      <c r="T40" s="122" t="str">
        <f t="shared" si="1"/>
        <v>Viết TL</v>
      </c>
      <c r="U40" s="109"/>
    </row>
    <row r="41" spans="1:21" ht="27" customHeight="1">
      <c r="A41" s="106">
        <v>33</v>
      </c>
      <c r="B41" s="130" t="s">
        <v>67</v>
      </c>
      <c r="C41" s="131" t="s">
        <v>68</v>
      </c>
      <c r="D41" s="107">
        <v>1988</v>
      </c>
      <c r="E41" s="120">
        <f>'I.1'!E43</f>
        <v>7</v>
      </c>
      <c r="F41" s="120"/>
      <c r="G41" s="120">
        <f>'I.2'!G44</f>
        <v>6.5</v>
      </c>
      <c r="H41" s="120"/>
      <c r="I41" s="120">
        <f>'II'!G44</f>
        <v>7</v>
      </c>
      <c r="J41" s="120"/>
      <c r="K41" s="120">
        <f>'III.1'!E43</f>
        <v>7</v>
      </c>
      <c r="L41" s="120">
        <f>'III.2'!E43</f>
        <v>8</v>
      </c>
      <c r="M41" s="120">
        <f>'IV'!E43</f>
        <v>8</v>
      </c>
      <c r="N41" s="108">
        <f>'V.1'!E43</f>
        <v>8</v>
      </c>
      <c r="O41" s="108">
        <f>'V.2'!E43</f>
        <v>7.6</v>
      </c>
      <c r="P41" s="108">
        <f>'V.3'!E43</f>
        <v>7.5</v>
      </c>
      <c r="Q41" s="108">
        <f>VI!E43</f>
        <v>7.5</v>
      </c>
      <c r="R41" s="120">
        <f>TT!E41</f>
        <v>4</v>
      </c>
      <c r="S41" s="121">
        <f t="shared" si="0"/>
        <v>6.74</v>
      </c>
      <c r="T41" s="122" t="str">
        <f t="shared" si="1"/>
        <v>Thi</v>
      </c>
      <c r="U41" s="109"/>
    </row>
    <row r="42" spans="1:21" ht="27" customHeight="1">
      <c r="A42" s="106">
        <v>34</v>
      </c>
      <c r="B42" s="130" t="s">
        <v>69</v>
      </c>
      <c r="C42" s="131" t="s">
        <v>70</v>
      </c>
      <c r="D42" s="107">
        <v>1987</v>
      </c>
      <c r="E42" s="120">
        <f>'I.1'!E44</f>
        <v>8</v>
      </c>
      <c r="F42" s="120"/>
      <c r="G42" s="120">
        <f>'I.2'!G45</f>
        <v>8</v>
      </c>
      <c r="H42" s="120"/>
      <c r="I42" s="120">
        <f>'II'!G45</f>
        <v>8</v>
      </c>
      <c r="J42" s="120"/>
      <c r="K42" s="120">
        <f>'III.1'!E44</f>
        <v>7</v>
      </c>
      <c r="L42" s="120">
        <f>'III.2'!E44</f>
        <v>8</v>
      </c>
      <c r="M42" s="120">
        <f>'IV'!E44</f>
        <v>8</v>
      </c>
      <c r="N42" s="108">
        <f>'V.1'!E44</f>
        <v>7.5</v>
      </c>
      <c r="O42" s="108" t="str">
        <f>'V.2'!E44</f>
        <v>Vắng </v>
      </c>
      <c r="P42" s="108" t="str">
        <f>'V.3'!E44</f>
        <v>Vắng thi</v>
      </c>
      <c r="Q42" s="108" t="str">
        <f>VI!E44</f>
        <v>Vắng </v>
      </c>
      <c r="R42" s="120">
        <f>TT!E42</f>
        <v>7</v>
      </c>
      <c r="S42" s="121">
        <f t="shared" si="0"/>
        <v>5.59</v>
      </c>
      <c r="T42" s="122" t="str">
        <f t="shared" si="1"/>
        <v>Thi</v>
      </c>
      <c r="U42" s="109"/>
    </row>
    <row r="43" spans="1:21" ht="27" customHeight="1">
      <c r="A43" s="106">
        <v>35</v>
      </c>
      <c r="B43" s="130" t="s">
        <v>71</v>
      </c>
      <c r="C43" s="131" t="s">
        <v>72</v>
      </c>
      <c r="D43" s="107">
        <v>1984</v>
      </c>
      <c r="E43" s="120">
        <f>'I.1'!E45</f>
        <v>7.5</v>
      </c>
      <c r="F43" s="120"/>
      <c r="G43" s="120">
        <f>'I.2'!G46</f>
        <v>6.5</v>
      </c>
      <c r="H43" s="120"/>
      <c r="I43" s="120">
        <f>'II'!G46</f>
        <v>7.5</v>
      </c>
      <c r="J43" s="120"/>
      <c r="K43" s="120">
        <f>'III.1'!E45</f>
        <v>7</v>
      </c>
      <c r="L43" s="120">
        <f>'III.2'!E45</f>
        <v>8</v>
      </c>
      <c r="M43" s="120">
        <f>'IV'!E45</f>
        <v>7.5</v>
      </c>
      <c r="N43" s="108">
        <f>'V.1'!E45</f>
        <v>6.5</v>
      </c>
      <c r="O43" s="108">
        <f>'V.2'!E45</f>
        <v>8.2</v>
      </c>
      <c r="P43" s="108">
        <f>'V.3'!E45</f>
        <v>7</v>
      </c>
      <c r="Q43" s="108">
        <f>VI!E45</f>
        <v>7</v>
      </c>
      <c r="R43" s="120">
        <f>TT!E43</f>
        <v>6.5</v>
      </c>
      <c r="S43" s="121">
        <f t="shared" si="0"/>
        <v>7.2</v>
      </c>
      <c r="T43" s="122" t="str">
        <f t="shared" si="1"/>
        <v>Viết TL</v>
      </c>
      <c r="U43" s="109"/>
    </row>
    <row r="44" spans="1:21" s="146" customFormat="1" ht="27" customHeight="1">
      <c r="A44" s="137">
        <v>36</v>
      </c>
      <c r="B44" s="138" t="s">
        <v>73</v>
      </c>
      <c r="C44" s="139" t="s">
        <v>74</v>
      </c>
      <c r="D44" s="140">
        <v>1978</v>
      </c>
      <c r="E44" s="141">
        <f>'I.1'!E46</f>
        <v>8</v>
      </c>
      <c r="F44" s="141"/>
      <c r="G44" s="141">
        <f>'I.2'!G47</f>
        <v>7</v>
      </c>
      <c r="H44" s="141"/>
      <c r="I44" s="141">
        <f>'II'!G47</f>
        <v>8</v>
      </c>
      <c r="J44" s="141"/>
      <c r="K44" s="141">
        <f>'III.1'!E46</f>
        <v>7</v>
      </c>
      <c r="L44" s="141">
        <f>'III.2'!E46</f>
        <v>8</v>
      </c>
      <c r="M44" s="141">
        <f>'IV'!E46</f>
        <v>8</v>
      </c>
      <c r="N44" s="142">
        <f>'V.1'!E46</f>
        <v>8</v>
      </c>
      <c r="O44" s="142">
        <f>'V.2'!E46</f>
        <v>9</v>
      </c>
      <c r="P44" s="142">
        <f>'V.3'!E46</f>
        <v>6.5</v>
      </c>
      <c r="Q44" s="142">
        <f>VI!E46</f>
        <v>8</v>
      </c>
      <c r="R44" s="141">
        <f>TT!E44</f>
        <v>7</v>
      </c>
      <c r="S44" s="143">
        <f t="shared" si="0"/>
        <v>7.68</v>
      </c>
      <c r="T44" s="144" t="str">
        <f t="shared" si="1"/>
        <v>Viết TL</v>
      </c>
      <c r="U44" s="145"/>
    </row>
    <row r="45" spans="1:21" ht="27" customHeight="1">
      <c r="A45" s="106">
        <v>37</v>
      </c>
      <c r="B45" s="130" t="s">
        <v>75</v>
      </c>
      <c r="C45" s="131" t="s">
        <v>76</v>
      </c>
      <c r="D45" s="107">
        <v>1979</v>
      </c>
      <c r="E45" s="120">
        <f>'I.1'!E47</f>
        <v>7</v>
      </c>
      <c r="F45" s="120"/>
      <c r="G45" s="120">
        <f>'I.2'!G48</f>
        <v>6.5</v>
      </c>
      <c r="H45" s="120"/>
      <c r="I45" s="120">
        <f>'II'!G48</f>
        <v>7.5</v>
      </c>
      <c r="J45" s="120"/>
      <c r="K45" s="120">
        <f>'III.1'!E47</f>
        <v>7</v>
      </c>
      <c r="L45" s="120">
        <f>'III.2'!E47</f>
        <v>7.5</v>
      </c>
      <c r="M45" s="120">
        <f>'IV'!E47</f>
        <v>6.5</v>
      </c>
      <c r="N45" s="108">
        <f>'V.1'!E47</f>
        <v>5.5</v>
      </c>
      <c r="O45" s="108">
        <f>'V.2'!E47</f>
        <v>7.6</v>
      </c>
      <c r="P45" s="108">
        <f>'V.3'!E47</f>
        <v>5</v>
      </c>
      <c r="Q45" s="108">
        <f>VI!E47</f>
        <v>6.5</v>
      </c>
      <c r="R45" s="120">
        <f>TT!E45</f>
        <v>5.5</v>
      </c>
      <c r="S45" s="121">
        <f t="shared" si="0"/>
        <v>6.55</v>
      </c>
      <c r="T45" s="122" t="str">
        <f t="shared" si="1"/>
        <v>Thi</v>
      </c>
      <c r="U45" s="109"/>
    </row>
    <row r="46" spans="1:21" ht="27" customHeight="1">
      <c r="A46" s="106">
        <v>38</v>
      </c>
      <c r="B46" s="130" t="s">
        <v>77</v>
      </c>
      <c r="C46" s="131" t="s">
        <v>76</v>
      </c>
      <c r="D46" s="107">
        <v>1980</v>
      </c>
      <c r="E46" s="120">
        <f>'I.1'!E48</f>
        <v>7.5</v>
      </c>
      <c r="F46" s="120"/>
      <c r="G46" s="120">
        <f>'I.2'!G49</f>
        <v>7.5</v>
      </c>
      <c r="H46" s="120"/>
      <c r="I46" s="120">
        <f>'II'!G49</f>
        <v>7.5</v>
      </c>
      <c r="J46" s="120"/>
      <c r="K46" s="120">
        <f>'III.1'!E48</f>
        <v>5</v>
      </c>
      <c r="L46" s="120">
        <f>'III.2'!E48</f>
        <v>7.5</v>
      </c>
      <c r="M46" s="120">
        <f>'IV'!E48</f>
        <v>7</v>
      </c>
      <c r="N46" s="108">
        <f>'V.1'!E48</f>
        <v>7</v>
      </c>
      <c r="O46" s="108">
        <f>'V.2'!E48</f>
        <v>8.4</v>
      </c>
      <c r="P46" s="108">
        <f>'V.3'!E48</f>
        <v>5.5</v>
      </c>
      <c r="Q46" s="108">
        <f>VI!E48</f>
        <v>7.5</v>
      </c>
      <c r="R46" s="120">
        <f>TT!E46</f>
        <v>7.5</v>
      </c>
      <c r="S46" s="121">
        <f t="shared" si="0"/>
        <v>7.08</v>
      </c>
      <c r="T46" s="122" t="str">
        <f t="shared" si="1"/>
        <v>Thi</v>
      </c>
      <c r="U46" s="109"/>
    </row>
    <row r="47" spans="1:21" ht="27" customHeight="1">
      <c r="A47" s="106">
        <v>39</v>
      </c>
      <c r="B47" s="130" t="s">
        <v>78</v>
      </c>
      <c r="C47" s="131" t="s">
        <v>79</v>
      </c>
      <c r="D47" s="107">
        <v>1980</v>
      </c>
      <c r="E47" s="120">
        <f>'I.1'!E49</f>
        <v>8</v>
      </c>
      <c r="F47" s="120"/>
      <c r="G47" s="120">
        <f>'I.2'!G50</f>
        <v>7.5</v>
      </c>
      <c r="H47" s="120"/>
      <c r="I47" s="120">
        <f>'II'!G50</f>
        <v>7</v>
      </c>
      <c r="J47" s="120"/>
      <c r="K47" s="120">
        <f>'III.1'!E49</f>
        <v>6.5</v>
      </c>
      <c r="L47" s="120">
        <f>'III.2'!E49</f>
        <v>8</v>
      </c>
      <c r="M47" s="120">
        <f>'IV'!E49</f>
        <v>7.5</v>
      </c>
      <c r="N47" s="108">
        <f>'V.1'!E49</f>
        <v>8</v>
      </c>
      <c r="O47" s="108">
        <f>'V.2'!E49</f>
        <v>8</v>
      </c>
      <c r="P47" s="108">
        <f>'V.3'!E49</f>
        <v>5</v>
      </c>
      <c r="Q47" s="108">
        <f>VI!E49</f>
        <v>6.5</v>
      </c>
      <c r="R47" s="120">
        <f>TT!E47</f>
        <v>7</v>
      </c>
      <c r="S47" s="121">
        <f t="shared" si="0"/>
        <v>7.18</v>
      </c>
      <c r="T47" s="122" t="str">
        <f t="shared" si="1"/>
        <v>Thi</v>
      </c>
      <c r="U47" s="109"/>
    </row>
    <row r="48" spans="1:21" s="146" customFormat="1" ht="27" customHeight="1">
      <c r="A48" s="137">
        <v>40</v>
      </c>
      <c r="B48" s="138" t="s">
        <v>80</v>
      </c>
      <c r="C48" s="139" t="s">
        <v>81</v>
      </c>
      <c r="D48" s="140">
        <v>1984</v>
      </c>
      <c r="E48" s="141">
        <f>'I.1'!E50</f>
        <v>8</v>
      </c>
      <c r="F48" s="141"/>
      <c r="G48" s="141">
        <f>'I.2'!G51</f>
        <v>8</v>
      </c>
      <c r="H48" s="141"/>
      <c r="I48" s="141">
        <f>'II'!G51</f>
        <v>7.5</v>
      </c>
      <c r="J48" s="141"/>
      <c r="K48" s="141">
        <f>'III.1'!E50</f>
        <v>7.5</v>
      </c>
      <c r="L48" s="141">
        <f>'III.2'!E50</f>
        <v>8</v>
      </c>
      <c r="M48" s="141">
        <f>'IV'!E50</f>
        <v>8.5</v>
      </c>
      <c r="N48" s="142">
        <f>'V.1'!E50</f>
        <v>7.5</v>
      </c>
      <c r="O48" s="142">
        <f>'V.2'!E50</f>
        <v>7.2</v>
      </c>
      <c r="P48" s="142">
        <f>'V.3'!E50</f>
        <v>6</v>
      </c>
      <c r="Q48" s="142">
        <f>VI!E50</f>
        <v>8</v>
      </c>
      <c r="R48" s="141">
        <f>TT!E48</f>
        <v>7</v>
      </c>
      <c r="S48" s="143">
        <f t="shared" si="0"/>
        <v>7.56</v>
      </c>
      <c r="T48" s="144" t="str">
        <f t="shared" si="1"/>
        <v>Viết TL</v>
      </c>
      <c r="U48" s="145"/>
    </row>
    <row r="49" spans="1:21" s="146" customFormat="1" ht="27" customHeight="1">
      <c r="A49" s="137">
        <v>41</v>
      </c>
      <c r="B49" s="138" t="s">
        <v>82</v>
      </c>
      <c r="C49" s="139" t="s">
        <v>83</v>
      </c>
      <c r="D49" s="140">
        <v>1988</v>
      </c>
      <c r="E49" s="141">
        <f>'I.1'!E51</f>
        <v>7</v>
      </c>
      <c r="F49" s="141"/>
      <c r="G49" s="141">
        <f>'I.2'!G52</f>
        <v>7.5</v>
      </c>
      <c r="H49" s="141"/>
      <c r="I49" s="141">
        <f>'II'!G52</f>
        <v>7.5</v>
      </c>
      <c r="J49" s="141"/>
      <c r="K49" s="141">
        <f>'III.1'!E51</f>
        <v>7</v>
      </c>
      <c r="L49" s="141">
        <f>'III.2'!E51</f>
        <v>7</v>
      </c>
      <c r="M49" s="141">
        <f>'IV'!E51</f>
        <v>8</v>
      </c>
      <c r="N49" s="142">
        <f>'V.1'!E51</f>
        <v>8</v>
      </c>
      <c r="O49" s="142">
        <f>'V.2'!E51</f>
        <v>9.6</v>
      </c>
      <c r="P49" s="142">
        <f>'V.3'!E51</f>
        <v>8</v>
      </c>
      <c r="Q49" s="142">
        <f>VI!E51</f>
        <v>7.5</v>
      </c>
      <c r="R49" s="141">
        <f>TT!E49</f>
        <v>6.5</v>
      </c>
      <c r="S49" s="143">
        <f t="shared" si="0"/>
        <v>7.6</v>
      </c>
      <c r="T49" s="144" t="str">
        <f t="shared" si="1"/>
        <v>Viết TL</v>
      </c>
      <c r="U49" s="145"/>
    </row>
    <row r="50" spans="1:21" s="146" customFormat="1" ht="27" customHeight="1">
      <c r="A50" s="137">
        <v>42</v>
      </c>
      <c r="B50" s="138" t="s">
        <v>84</v>
      </c>
      <c r="C50" s="139" t="s">
        <v>85</v>
      </c>
      <c r="D50" s="140">
        <v>1976</v>
      </c>
      <c r="E50" s="141">
        <f>'I.1'!E52</f>
        <v>8</v>
      </c>
      <c r="F50" s="141"/>
      <c r="G50" s="141">
        <f>'I.2'!G53</f>
        <v>8</v>
      </c>
      <c r="H50" s="141"/>
      <c r="I50" s="141">
        <f>'II'!G53</f>
        <v>8</v>
      </c>
      <c r="J50" s="141"/>
      <c r="K50" s="141">
        <f>'III.1'!E52</f>
        <v>7.5</v>
      </c>
      <c r="L50" s="141">
        <f>'III.2'!E52</f>
        <v>8</v>
      </c>
      <c r="M50" s="141">
        <f>'IV'!E52</f>
        <v>7.5</v>
      </c>
      <c r="N50" s="142">
        <f>'V.1'!E52</f>
        <v>7.5</v>
      </c>
      <c r="O50" s="142">
        <f>'V.2'!E52</f>
        <v>8.4</v>
      </c>
      <c r="P50" s="142">
        <f>'V.3'!E52</f>
        <v>7</v>
      </c>
      <c r="Q50" s="142">
        <f>VI!E52</f>
        <v>7.5</v>
      </c>
      <c r="R50" s="141">
        <f>TT!E50</f>
        <v>7.5</v>
      </c>
      <c r="S50" s="143">
        <f t="shared" si="0"/>
        <v>7.72</v>
      </c>
      <c r="T50" s="144" t="str">
        <f t="shared" si="1"/>
        <v>Viết TL</v>
      </c>
      <c r="U50" s="145"/>
    </row>
    <row r="51" spans="1:21" s="146" customFormat="1" ht="27" customHeight="1">
      <c r="A51" s="137">
        <v>43</v>
      </c>
      <c r="B51" s="138" t="s">
        <v>36</v>
      </c>
      <c r="C51" s="139" t="s">
        <v>86</v>
      </c>
      <c r="D51" s="140">
        <v>1985</v>
      </c>
      <c r="E51" s="141">
        <f>'I.1'!E53</f>
        <v>8</v>
      </c>
      <c r="F51" s="141"/>
      <c r="G51" s="141">
        <f>'I.2'!G54</f>
        <v>6</v>
      </c>
      <c r="H51" s="141"/>
      <c r="I51" s="141">
        <f>'II'!G54</f>
        <v>7.5</v>
      </c>
      <c r="J51" s="141"/>
      <c r="K51" s="141">
        <f>'III.1'!E53</f>
        <v>6.5</v>
      </c>
      <c r="L51" s="141">
        <f>'III.2'!E53</f>
        <v>8</v>
      </c>
      <c r="M51" s="141">
        <f>'IV'!E53</f>
        <v>7.5</v>
      </c>
      <c r="N51" s="142">
        <f>'V.1'!E53</f>
        <v>8</v>
      </c>
      <c r="O51" s="142">
        <f>'V.2'!E53</f>
        <v>9.8</v>
      </c>
      <c r="P51" s="142">
        <f>'V.3'!E53</f>
        <v>7</v>
      </c>
      <c r="Q51" s="142">
        <f>VI!E53</f>
        <v>8</v>
      </c>
      <c r="R51" s="141">
        <f>TT!E51</f>
        <v>7.5</v>
      </c>
      <c r="S51" s="143">
        <f t="shared" si="0"/>
        <v>7.62</v>
      </c>
      <c r="T51" s="144" t="str">
        <f t="shared" si="1"/>
        <v>Viết TL</v>
      </c>
      <c r="U51" s="145"/>
    </row>
    <row r="52" spans="1:21" ht="27" customHeight="1">
      <c r="A52" s="106">
        <v>44</v>
      </c>
      <c r="B52" s="130" t="s">
        <v>87</v>
      </c>
      <c r="C52" s="131" t="s">
        <v>88</v>
      </c>
      <c r="D52" s="107">
        <v>1979</v>
      </c>
      <c r="E52" s="120">
        <f>'I.1'!E54</f>
        <v>5</v>
      </c>
      <c r="F52" s="120"/>
      <c r="G52" s="120">
        <f>'I.2'!G55</f>
        <v>6</v>
      </c>
      <c r="H52" s="120"/>
      <c r="I52" s="120">
        <f>'II'!G55</f>
        <v>7</v>
      </c>
      <c r="J52" s="120"/>
      <c r="K52" s="120">
        <f>'III.1'!E54</f>
        <v>7.5</v>
      </c>
      <c r="L52" s="120">
        <f>'III.2'!E54</f>
        <v>8</v>
      </c>
      <c r="M52" s="120">
        <f>'IV'!E54</f>
        <v>6.5</v>
      </c>
      <c r="N52" s="108">
        <f>'V.1'!E54</f>
        <v>6</v>
      </c>
      <c r="O52" s="108">
        <f>'V.2'!E54</f>
        <v>7.2</v>
      </c>
      <c r="P52" s="108">
        <f>'V.3'!E54</f>
        <v>5.5</v>
      </c>
      <c r="Q52" s="108">
        <f>VI!E54</f>
        <v>7</v>
      </c>
      <c r="R52" s="120">
        <f>TT!E52</f>
        <v>7</v>
      </c>
      <c r="S52" s="121">
        <f t="shared" si="0"/>
        <v>6.61</v>
      </c>
      <c r="T52" s="122" t="str">
        <f t="shared" si="1"/>
        <v>Thi</v>
      </c>
      <c r="U52" s="109"/>
    </row>
    <row r="53" spans="1:21" ht="27" customHeight="1">
      <c r="A53" s="106">
        <v>45</v>
      </c>
      <c r="B53" s="130" t="s">
        <v>89</v>
      </c>
      <c r="C53" s="131" t="s">
        <v>90</v>
      </c>
      <c r="D53" s="107">
        <v>1988</v>
      </c>
      <c r="E53" s="120">
        <f>'I.1'!E55</f>
        <v>7.5</v>
      </c>
      <c r="F53" s="120"/>
      <c r="G53" s="120">
        <f>'I.2'!G56</f>
        <v>8</v>
      </c>
      <c r="H53" s="120"/>
      <c r="I53" s="120">
        <f>'II'!G56</f>
        <v>7.5</v>
      </c>
      <c r="J53" s="120"/>
      <c r="K53" s="120">
        <f>'III.1'!E55</f>
        <v>7.5</v>
      </c>
      <c r="L53" s="120">
        <f>'III.2'!E55</f>
        <v>8</v>
      </c>
      <c r="M53" s="120">
        <f>'IV'!E55</f>
        <v>8</v>
      </c>
      <c r="N53" s="108">
        <f>'V.1'!E55</f>
        <v>8</v>
      </c>
      <c r="O53" s="108">
        <f>'V.2'!E55</f>
        <v>8.8</v>
      </c>
      <c r="P53" s="108">
        <f>'V.3'!E55</f>
        <v>6</v>
      </c>
      <c r="Q53" s="108">
        <f>VI!E55</f>
        <v>7.5</v>
      </c>
      <c r="R53" s="120">
        <f>TT!E53</f>
        <v>6</v>
      </c>
      <c r="S53" s="121">
        <f t="shared" si="0"/>
        <v>7.53</v>
      </c>
      <c r="T53" s="122" t="str">
        <f t="shared" si="1"/>
        <v>Viết TL</v>
      </c>
      <c r="U53" s="109"/>
    </row>
    <row r="54" spans="1:21" ht="27" customHeight="1">
      <c r="A54" s="106">
        <v>46</v>
      </c>
      <c r="B54" s="130" t="s">
        <v>91</v>
      </c>
      <c r="C54" s="131" t="s">
        <v>90</v>
      </c>
      <c r="D54" s="107">
        <v>1988</v>
      </c>
      <c r="E54" s="120">
        <f>'I.1'!E56</f>
        <v>7.5</v>
      </c>
      <c r="F54" s="120"/>
      <c r="G54" s="120">
        <f>'I.2'!G57</f>
        <v>7.5</v>
      </c>
      <c r="H54" s="120"/>
      <c r="I54" s="120">
        <f>'II'!G57</f>
        <v>8</v>
      </c>
      <c r="J54" s="120"/>
      <c r="K54" s="120">
        <f>'III.1'!E56</f>
        <v>7</v>
      </c>
      <c r="L54" s="120">
        <f>'III.2'!E56</f>
        <v>7</v>
      </c>
      <c r="M54" s="120">
        <f>'IV'!E56</f>
        <v>7.5</v>
      </c>
      <c r="N54" s="108">
        <f>'V.1'!E56</f>
        <v>7</v>
      </c>
      <c r="O54" s="108">
        <f>'V.2'!E56</f>
        <v>7.4</v>
      </c>
      <c r="P54" s="108">
        <f>'V.3'!E56</f>
        <v>6.5</v>
      </c>
      <c r="Q54" s="108">
        <f>VI!E56</f>
        <v>7</v>
      </c>
      <c r="R54" s="120">
        <f>TT!E54</f>
        <v>6</v>
      </c>
      <c r="S54" s="121">
        <f t="shared" si="0"/>
        <v>7.13</v>
      </c>
      <c r="T54" s="122" t="str">
        <f t="shared" si="1"/>
        <v>Viết TL</v>
      </c>
      <c r="U54" s="109"/>
    </row>
    <row r="55" spans="1:21" s="146" customFormat="1" ht="27" customHeight="1">
      <c r="A55" s="137">
        <v>47</v>
      </c>
      <c r="B55" s="138" t="s">
        <v>92</v>
      </c>
      <c r="C55" s="139" t="s">
        <v>93</v>
      </c>
      <c r="D55" s="140">
        <v>1985</v>
      </c>
      <c r="E55" s="141">
        <f>'I.1'!E57</f>
        <v>8</v>
      </c>
      <c r="F55" s="141"/>
      <c r="G55" s="141">
        <f>'I.2'!G58</f>
        <v>7.5</v>
      </c>
      <c r="H55" s="141"/>
      <c r="I55" s="141">
        <f>'II'!G58</f>
        <v>7.5</v>
      </c>
      <c r="J55" s="141"/>
      <c r="K55" s="141">
        <f>'III.1'!E57</f>
        <v>7</v>
      </c>
      <c r="L55" s="141">
        <f>'III.2'!E57</f>
        <v>8</v>
      </c>
      <c r="M55" s="141">
        <f>'IV'!E57</f>
        <v>8</v>
      </c>
      <c r="N55" s="142">
        <f>'V.1'!E57</f>
        <v>7.5</v>
      </c>
      <c r="O55" s="142">
        <f>'V.2'!E57</f>
        <v>8.6</v>
      </c>
      <c r="P55" s="142">
        <f>'V.3'!E57</f>
        <v>7</v>
      </c>
      <c r="Q55" s="142">
        <f>VI!E57</f>
        <v>7.5</v>
      </c>
      <c r="R55" s="141">
        <f>TT!E55</f>
        <v>7.5</v>
      </c>
      <c r="S55" s="143">
        <f t="shared" si="0"/>
        <v>7.65</v>
      </c>
      <c r="T55" s="144" t="str">
        <f t="shared" si="1"/>
        <v>Viết TL</v>
      </c>
      <c r="U55" s="145"/>
    </row>
    <row r="56" spans="1:21" ht="27" customHeight="1">
      <c r="A56" s="106">
        <v>48</v>
      </c>
      <c r="B56" s="130" t="s">
        <v>94</v>
      </c>
      <c r="C56" s="131" t="s">
        <v>95</v>
      </c>
      <c r="D56" s="107">
        <v>1978</v>
      </c>
      <c r="E56" s="120">
        <f>'I.1'!E58</f>
        <v>6</v>
      </c>
      <c r="F56" s="120"/>
      <c r="G56" s="120">
        <f>'I.2'!G59</f>
        <v>7</v>
      </c>
      <c r="H56" s="120"/>
      <c r="I56" s="120">
        <f>'II'!G59</f>
        <v>7</v>
      </c>
      <c r="J56" s="120"/>
      <c r="K56" s="120">
        <f>'III.1'!E58</f>
        <v>6.5</v>
      </c>
      <c r="L56" s="120">
        <f>'III.2'!E58</f>
        <v>8</v>
      </c>
      <c r="M56" s="120">
        <f>'IV'!E58</f>
        <v>7.5</v>
      </c>
      <c r="N56" s="108">
        <f>'V.1'!E58</f>
        <v>6.5</v>
      </c>
      <c r="O56" s="108">
        <f>'V.2'!E58</f>
        <v>7.2</v>
      </c>
      <c r="P56" s="108">
        <f>'V.3'!E58</f>
        <v>6.5</v>
      </c>
      <c r="Q56" s="108">
        <f>VI!E58</f>
        <v>7</v>
      </c>
      <c r="R56" s="120">
        <f>TT!E56</f>
        <v>6.5</v>
      </c>
      <c r="S56" s="121">
        <f t="shared" si="0"/>
        <v>6.88</v>
      </c>
      <c r="T56" s="122" t="str">
        <f t="shared" si="1"/>
        <v>Thi</v>
      </c>
      <c r="U56" s="109"/>
    </row>
    <row r="57" spans="1:21" s="146" customFormat="1" ht="27" customHeight="1">
      <c r="A57" s="137">
        <v>49</v>
      </c>
      <c r="B57" s="138" t="s">
        <v>96</v>
      </c>
      <c r="C57" s="139" t="s">
        <v>97</v>
      </c>
      <c r="D57" s="140">
        <v>1985</v>
      </c>
      <c r="E57" s="141">
        <f>'I.1'!E59</f>
        <v>7</v>
      </c>
      <c r="F57" s="141"/>
      <c r="G57" s="141">
        <f>'I.2'!G60</f>
        <v>8</v>
      </c>
      <c r="H57" s="141"/>
      <c r="I57" s="141">
        <f>'II'!G60</f>
        <v>8</v>
      </c>
      <c r="J57" s="141"/>
      <c r="K57" s="141">
        <f>'III.1'!E59</f>
        <v>7</v>
      </c>
      <c r="L57" s="141">
        <f>'III.2'!E59</f>
        <v>8</v>
      </c>
      <c r="M57" s="141">
        <f>'IV'!E59</f>
        <v>8</v>
      </c>
      <c r="N57" s="142">
        <f>'V.1'!E59</f>
        <v>8</v>
      </c>
      <c r="O57" s="142">
        <f>'V.2'!E59</f>
        <v>9.4</v>
      </c>
      <c r="P57" s="142">
        <f>'V.3'!E59</f>
        <v>8</v>
      </c>
      <c r="Q57" s="142">
        <f>VI!E59</f>
        <v>8</v>
      </c>
      <c r="R57" s="141">
        <f>TT!E57</f>
        <v>8</v>
      </c>
      <c r="S57" s="143">
        <f t="shared" si="0"/>
        <v>7.95</v>
      </c>
      <c r="T57" s="144" t="str">
        <f t="shared" si="1"/>
        <v>Viết TL</v>
      </c>
      <c r="U57" s="145"/>
    </row>
    <row r="58" spans="1:21" ht="27" customHeight="1">
      <c r="A58" s="106">
        <v>50</v>
      </c>
      <c r="B58" s="130" t="s">
        <v>77</v>
      </c>
      <c r="C58" s="131" t="s">
        <v>98</v>
      </c>
      <c r="D58" s="107">
        <v>1979</v>
      </c>
      <c r="E58" s="120">
        <f>'I.1'!E60</f>
        <v>7.5</v>
      </c>
      <c r="F58" s="120"/>
      <c r="G58" s="120">
        <f>'I.2'!G61</f>
        <v>8</v>
      </c>
      <c r="H58" s="120"/>
      <c r="I58" s="120">
        <f>'II'!G61</f>
        <v>8</v>
      </c>
      <c r="J58" s="120"/>
      <c r="K58" s="120">
        <f>'III.1'!E60</f>
        <v>7</v>
      </c>
      <c r="L58" s="120">
        <f>'III.2'!E60</f>
        <v>5.5</v>
      </c>
      <c r="M58" s="120">
        <f>'IV'!E60</f>
        <v>7.5</v>
      </c>
      <c r="N58" s="108">
        <f>'V.1'!E60</f>
        <v>8</v>
      </c>
      <c r="O58" s="108">
        <f>'V.2'!E60</f>
        <v>9.4</v>
      </c>
      <c r="P58" s="108">
        <f>'V.3'!E60</f>
        <v>6</v>
      </c>
      <c r="Q58" s="108">
        <f>VI!E60</f>
        <v>7.5</v>
      </c>
      <c r="R58" s="120">
        <f>TT!E58</f>
        <v>6.5</v>
      </c>
      <c r="S58" s="121">
        <f t="shared" si="0"/>
        <v>7.35</v>
      </c>
      <c r="T58" s="122" t="str">
        <f t="shared" si="1"/>
        <v>Thi</v>
      </c>
      <c r="U58" s="109"/>
    </row>
    <row r="59" spans="1:21" s="146" customFormat="1" ht="27" customHeight="1">
      <c r="A59" s="137">
        <v>51</v>
      </c>
      <c r="B59" s="138" t="s">
        <v>87</v>
      </c>
      <c r="C59" s="139" t="s">
        <v>98</v>
      </c>
      <c r="D59" s="140">
        <v>1988</v>
      </c>
      <c r="E59" s="141">
        <f>'I.1'!E61</f>
        <v>8</v>
      </c>
      <c r="F59" s="141"/>
      <c r="G59" s="141">
        <f>'I.2'!G62</f>
        <v>8</v>
      </c>
      <c r="H59" s="141"/>
      <c r="I59" s="141">
        <f>'II'!G62</f>
        <v>8</v>
      </c>
      <c r="J59" s="141"/>
      <c r="K59" s="141">
        <f>'III.1'!E61</f>
        <v>7</v>
      </c>
      <c r="L59" s="141">
        <f>'III.2'!E61</f>
        <v>8</v>
      </c>
      <c r="M59" s="141">
        <f>'IV'!E61</f>
        <v>8</v>
      </c>
      <c r="N59" s="142">
        <f>'V.1'!E61</f>
        <v>8</v>
      </c>
      <c r="O59" s="142">
        <f>'V.2'!E61</f>
        <v>9.4</v>
      </c>
      <c r="P59" s="142">
        <f>'V.3'!E61</f>
        <v>6.5</v>
      </c>
      <c r="Q59" s="142">
        <f>VI!E61</f>
        <v>8</v>
      </c>
      <c r="R59" s="141">
        <f>TT!E59</f>
        <v>7.5</v>
      </c>
      <c r="S59" s="143">
        <f t="shared" si="0"/>
        <v>7.85</v>
      </c>
      <c r="T59" s="144" t="str">
        <f t="shared" si="1"/>
        <v>Viết TL</v>
      </c>
      <c r="U59" s="145"/>
    </row>
    <row r="60" spans="1:21" s="146" customFormat="1" ht="27" customHeight="1">
      <c r="A60" s="137">
        <v>52</v>
      </c>
      <c r="B60" s="138" t="s">
        <v>99</v>
      </c>
      <c r="C60" s="139" t="s">
        <v>100</v>
      </c>
      <c r="D60" s="140">
        <v>1990</v>
      </c>
      <c r="E60" s="141">
        <f>'I.1'!E62</f>
        <v>8</v>
      </c>
      <c r="F60" s="141"/>
      <c r="G60" s="141">
        <f>'I.2'!G63</f>
        <v>8.5</v>
      </c>
      <c r="H60" s="141"/>
      <c r="I60" s="141">
        <f>'II'!G63</f>
        <v>8</v>
      </c>
      <c r="J60" s="141"/>
      <c r="K60" s="141">
        <f>'III.1'!E62</f>
        <v>7.5</v>
      </c>
      <c r="L60" s="141">
        <f>'III.2'!E62</f>
        <v>8</v>
      </c>
      <c r="M60" s="141">
        <f>'IV'!E62</f>
        <v>8</v>
      </c>
      <c r="N60" s="142">
        <f>'V.1'!E62</f>
        <v>8</v>
      </c>
      <c r="O60" s="142">
        <f>'V.2'!E62</f>
        <v>9.8</v>
      </c>
      <c r="P60" s="142">
        <f>'V.3'!E62</f>
        <v>8.5</v>
      </c>
      <c r="Q60" s="142">
        <f>VI!E62</f>
        <v>7.5</v>
      </c>
      <c r="R60" s="141">
        <f>TT!E60</f>
        <v>8.5</v>
      </c>
      <c r="S60" s="143">
        <f t="shared" si="0"/>
        <v>8.21</v>
      </c>
      <c r="T60" s="144" t="str">
        <f t="shared" si="1"/>
        <v>Viết TL</v>
      </c>
      <c r="U60" s="145"/>
    </row>
    <row r="61" spans="1:21" ht="27" customHeight="1">
      <c r="A61" s="106">
        <v>53</v>
      </c>
      <c r="B61" s="130" t="s">
        <v>101</v>
      </c>
      <c r="C61" s="131" t="s">
        <v>102</v>
      </c>
      <c r="D61" s="107">
        <v>1986</v>
      </c>
      <c r="E61" s="120">
        <f>'I.1'!E63</f>
        <v>7</v>
      </c>
      <c r="F61" s="120"/>
      <c r="G61" s="120">
        <f>'I.2'!G64</f>
        <v>6.5</v>
      </c>
      <c r="H61" s="120"/>
      <c r="I61" s="120">
        <f>'II'!G64</f>
        <v>7.5</v>
      </c>
      <c r="J61" s="120"/>
      <c r="K61" s="120">
        <f>'III.1'!E63</f>
        <v>6.5</v>
      </c>
      <c r="L61" s="120">
        <f>'III.2'!E63</f>
        <v>7.5</v>
      </c>
      <c r="M61" s="120">
        <f>'IV'!E63</f>
        <v>7</v>
      </c>
      <c r="N61" s="108">
        <f>'V.1'!E63</f>
        <v>6.5</v>
      </c>
      <c r="O61" s="108">
        <f>'V.2'!E63</f>
        <v>9.4</v>
      </c>
      <c r="P61" s="108">
        <f>'V.3'!E63</f>
        <v>5.5</v>
      </c>
      <c r="Q61" s="108">
        <f>VI!E63</f>
        <v>7</v>
      </c>
      <c r="R61" s="120">
        <f>TT!E61</f>
        <v>3</v>
      </c>
      <c r="S61" s="121">
        <f t="shared" si="0"/>
        <v>6.4</v>
      </c>
      <c r="T61" s="122" t="str">
        <f t="shared" si="1"/>
        <v>Thi</v>
      </c>
      <c r="U61" s="109"/>
    </row>
    <row r="62" spans="1:21" s="146" customFormat="1" ht="27" customHeight="1">
      <c r="A62" s="137">
        <v>54</v>
      </c>
      <c r="B62" s="138" t="s">
        <v>84</v>
      </c>
      <c r="C62" s="139" t="s">
        <v>103</v>
      </c>
      <c r="D62" s="140">
        <v>1985</v>
      </c>
      <c r="E62" s="141">
        <f>'I.1'!E64</f>
        <v>8</v>
      </c>
      <c r="F62" s="141"/>
      <c r="G62" s="141">
        <f>'I.2'!G65</f>
        <v>8</v>
      </c>
      <c r="H62" s="141"/>
      <c r="I62" s="141">
        <f>'II'!G65</f>
        <v>8</v>
      </c>
      <c r="J62" s="141"/>
      <c r="K62" s="141">
        <f>'III.1'!E64</f>
        <v>7</v>
      </c>
      <c r="L62" s="141">
        <f>'III.2'!E64</f>
        <v>8</v>
      </c>
      <c r="M62" s="141">
        <f>'IV'!E64</f>
        <v>7.5</v>
      </c>
      <c r="N62" s="142">
        <f>'V.1'!E64</f>
        <v>7</v>
      </c>
      <c r="O62" s="142">
        <f>'V.2'!E64</f>
        <v>8.8</v>
      </c>
      <c r="P62" s="142">
        <f>'V.3'!E64</f>
        <v>6.5</v>
      </c>
      <c r="Q62" s="142">
        <f>VI!E64</f>
        <v>8</v>
      </c>
      <c r="R62" s="141">
        <f>TT!E62</f>
        <v>7</v>
      </c>
      <c r="S62" s="143">
        <f t="shared" si="0"/>
        <v>7.62</v>
      </c>
      <c r="T62" s="144" t="str">
        <f t="shared" si="1"/>
        <v>Viết TL</v>
      </c>
      <c r="U62" s="145"/>
    </row>
    <row r="63" spans="1:21" ht="27" customHeight="1">
      <c r="A63" s="106">
        <v>55</v>
      </c>
      <c r="B63" s="130" t="s">
        <v>104</v>
      </c>
      <c r="C63" s="131" t="s">
        <v>105</v>
      </c>
      <c r="D63" s="107">
        <v>1984</v>
      </c>
      <c r="E63" s="120">
        <f>'I.1'!E65</f>
        <v>8</v>
      </c>
      <c r="F63" s="120"/>
      <c r="G63" s="120">
        <f>'I.2'!G66</f>
        <v>8</v>
      </c>
      <c r="H63" s="120"/>
      <c r="I63" s="120">
        <f>'II'!G66</f>
        <v>8</v>
      </c>
      <c r="J63" s="120"/>
      <c r="K63" s="120">
        <f>'III.1'!E65</f>
        <v>7</v>
      </c>
      <c r="L63" s="120">
        <f>'III.2'!E65</f>
        <v>7.5</v>
      </c>
      <c r="M63" s="120">
        <f>'IV'!E65</f>
        <v>8</v>
      </c>
      <c r="N63" s="108">
        <f>'V.1'!E65</f>
        <v>6.5</v>
      </c>
      <c r="O63" s="108">
        <f>'V.2'!E65</f>
        <v>6.8</v>
      </c>
      <c r="P63" s="108">
        <f>'V.3'!E65</f>
        <v>6</v>
      </c>
      <c r="Q63" s="108">
        <f>VI!E65</f>
        <v>8</v>
      </c>
      <c r="R63" s="120">
        <f>TT!E63</f>
        <v>8</v>
      </c>
      <c r="S63" s="121">
        <f t="shared" si="0"/>
        <v>7.44</v>
      </c>
      <c r="T63" s="122" t="str">
        <f t="shared" si="1"/>
        <v>Viết TL</v>
      </c>
      <c r="U63" s="109"/>
    </row>
    <row r="64" spans="1:21" ht="27" customHeight="1">
      <c r="A64" s="106">
        <v>56</v>
      </c>
      <c r="B64" s="130" t="s">
        <v>106</v>
      </c>
      <c r="C64" s="131" t="s">
        <v>107</v>
      </c>
      <c r="D64" s="107">
        <v>1981</v>
      </c>
      <c r="E64" s="120">
        <f>'I.1'!E66</f>
        <v>8</v>
      </c>
      <c r="F64" s="120"/>
      <c r="G64" s="120">
        <f>'I.2'!G67</f>
        <v>7.5</v>
      </c>
      <c r="H64" s="120"/>
      <c r="I64" s="120">
        <f>'II'!G67</f>
        <v>7</v>
      </c>
      <c r="J64" s="120"/>
      <c r="K64" s="120">
        <f>'III.1'!E66</f>
        <v>6.5</v>
      </c>
      <c r="L64" s="120">
        <f>'III.2'!E66</f>
        <v>8</v>
      </c>
      <c r="M64" s="120">
        <f>'IV'!E66</f>
        <v>8</v>
      </c>
      <c r="N64" s="108">
        <f>'V.1'!E66</f>
        <v>7</v>
      </c>
      <c r="O64" s="108">
        <f>'V.2'!E66</f>
        <v>8.4</v>
      </c>
      <c r="P64" s="108">
        <f>'V.3'!E66</f>
        <v>7</v>
      </c>
      <c r="Q64" s="108">
        <f>VI!E66</f>
        <v>7.5</v>
      </c>
      <c r="R64" s="120">
        <f>TT!E64</f>
        <v>6</v>
      </c>
      <c r="S64" s="121">
        <f t="shared" si="0"/>
        <v>7.35</v>
      </c>
      <c r="T64" s="122" t="str">
        <f t="shared" si="1"/>
        <v>Viết TL</v>
      </c>
      <c r="U64" s="109"/>
    </row>
    <row r="65" spans="1:21" ht="27" customHeight="1">
      <c r="A65" s="106">
        <v>57</v>
      </c>
      <c r="B65" s="130" t="s">
        <v>108</v>
      </c>
      <c r="C65" s="131" t="s">
        <v>109</v>
      </c>
      <c r="D65" s="107">
        <v>1978</v>
      </c>
      <c r="E65" s="120">
        <f>'I.1'!E67</f>
        <v>8</v>
      </c>
      <c r="F65" s="120"/>
      <c r="G65" s="120">
        <f>'I.2'!G68</f>
        <v>7.5</v>
      </c>
      <c r="H65" s="120"/>
      <c r="I65" s="120">
        <f>'II'!G68</f>
        <v>7</v>
      </c>
      <c r="J65" s="120"/>
      <c r="K65" s="120">
        <f>'III.1'!E67</f>
        <v>6.5</v>
      </c>
      <c r="L65" s="120">
        <f>'III.2'!E67</f>
        <v>7.5</v>
      </c>
      <c r="M65" s="120">
        <f>'IV'!E67</f>
        <v>8</v>
      </c>
      <c r="N65" s="108">
        <f>'V.1'!E67</f>
        <v>6.5</v>
      </c>
      <c r="O65" s="108">
        <f>'V.2'!E67</f>
        <v>6.8</v>
      </c>
      <c r="P65" s="108">
        <f>'V.3'!E67</f>
        <v>7.5</v>
      </c>
      <c r="Q65" s="108">
        <f>VI!E67</f>
        <v>7.5</v>
      </c>
      <c r="R65" s="120">
        <f>TT!E65</f>
        <v>8</v>
      </c>
      <c r="S65" s="121">
        <f t="shared" si="0"/>
        <v>7.35</v>
      </c>
      <c r="T65" s="122" t="str">
        <f t="shared" si="1"/>
        <v>Viết TL</v>
      </c>
      <c r="U65" s="113"/>
    </row>
    <row r="66" spans="1:21" ht="27" customHeight="1">
      <c r="A66" s="106">
        <v>58</v>
      </c>
      <c r="B66" s="130" t="s">
        <v>110</v>
      </c>
      <c r="C66" s="131" t="s">
        <v>109</v>
      </c>
      <c r="D66" s="107">
        <v>1987</v>
      </c>
      <c r="E66" s="120">
        <f>'I.1'!E68</f>
        <v>7.5</v>
      </c>
      <c r="F66" s="120"/>
      <c r="G66" s="120">
        <f>'I.2'!G69</f>
        <v>6.5</v>
      </c>
      <c r="H66" s="120"/>
      <c r="I66" s="120">
        <f>'II'!G69</f>
        <v>8</v>
      </c>
      <c r="J66" s="120"/>
      <c r="K66" s="120">
        <f>'III.1'!E68</f>
        <v>6.5</v>
      </c>
      <c r="L66" s="120">
        <f>'III.2'!E68</f>
        <v>7.5</v>
      </c>
      <c r="M66" s="120">
        <f>'IV'!E68</f>
        <v>7.5</v>
      </c>
      <c r="N66" s="108">
        <f>'V.1'!E68</f>
        <v>6.5</v>
      </c>
      <c r="O66" s="108">
        <f>'V.2'!E68</f>
        <v>8.2</v>
      </c>
      <c r="P66" s="108">
        <f>'V.3'!E68</f>
        <v>7</v>
      </c>
      <c r="Q66" s="108">
        <f>VI!E68</f>
        <v>7.5</v>
      </c>
      <c r="R66" s="120">
        <f>TT!E66</f>
        <v>8.5</v>
      </c>
      <c r="S66" s="121">
        <f t="shared" si="0"/>
        <v>7.38</v>
      </c>
      <c r="T66" s="122" t="str">
        <f t="shared" si="1"/>
        <v>Viết TL</v>
      </c>
      <c r="U66" s="113"/>
    </row>
    <row r="67" spans="1:21" ht="27" customHeight="1">
      <c r="A67" s="106">
        <v>59</v>
      </c>
      <c r="B67" s="130" t="s">
        <v>111</v>
      </c>
      <c r="C67" s="131" t="s">
        <v>109</v>
      </c>
      <c r="D67" s="107">
        <v>1985</v>
      </c>
      <c r="E67" s="120">
        <f>'I.1'!E69</f>
        <v>7.5</v>
      </c>
      <c r="F67" s="120"/>
      <c r="G67" s="120">
        <f>'I.2'!G70</f>
        <v>7.5</v>
      </c>
      <c r="H67" s="120"/>
      <c r="I67" s="120">
        <f>'II'!G70</f>
        <v>8</v>
      </c>
      <c r="J67" s="120"/>
      <c r="K67" s="120">
        <f>'III.1'!E69</f>
        <v>7.5</v>
      </c>
      <c r="L67" s="120">
        <f>'III.2'!E69</f>
        <v>7.5</v>
      </c>
      <c r="M67" s="120">
        <f>'IV'!E69</f>
        <v>7.5</v>
      </c>
      <c r="N67" s="108">
        <f>'V.1'!E69</f>
        <v>5</v>
      </c>
      <c r="O67" s="108">
        <f>'V.2'!E69</f>
        <v>8</v>
      </c>
      <c r="P67" s="108">
        <f>'V.3'!E69</f>
        <v>7</v>
      </c>
      <c r="Q67" s="108">
        <f>VI!E69</f>
        <v>8</v>
      </c>
      <c r="R67" s="120">
        <f>TT!E67</f>
        <v>8</v>
      </c>
      <c r="S67" s="121">
        <f t="shared" si="0"/>
        <v>7.41</v>
      </c>
      <c r="T67" s="122" t="str">
        <f t="shared" si="1"/>
        <v>Thi</v>
      </c>
      <c r="U67" s="113"/>
    </row>
    <row r="68" spans="1:21" s="146" customFormat="1" ht="27" customHeight="1">
      <c r="A68" s="137">
        <v>60</v>
      </c>
      <c r="B68" s="138" t="s">
        <v>112</v>
      </c>
      <c r="C68" s="139" t="s">
        <v>113</v>
      </c>
      <c r="D68" s="140">
        <v>1982</v>
      </c>
      <c r="E68" s="141">
        <f>'I.1'!E70</f>
        <v>7.5</v>
      </c>
      <c r="F68" s="141"/>
      <c r="G68" s="141">
        <f>'I.2'!G71</f>
        <v>7</v>
      </c>
      <c r="H68" s="141"/>
      <c r="I68" s="141">
        <f>'II'!G71</f>
        <v>9</v>
      </c>
      <c r="J68" s="141"/>
      <c r="K68" s="141">
        <f>'III.1'!E70</f>
        <v>7.5</v>
      </c>
      <c r="L68" s="141">
        <f>'III.2'!E70</f>
        <v>7.5</v>
      </c>
      <c r="M68" s="141">
        <f>'IV'!E70</f>
        <v>8</v>
      </c>
      <c r="N68" s="142">
        <f>'V.1'!E70</f>
        <v>8</v>
      </c>
      <c r="O68" s="142">
        <f>'V.2'!E70</f>
        <v>8.4</v>
      </c>
      <c r="P68" s="142">
        <f>'V.3'!E70</f>
        <v>7.5</v>
      </c>
      <c r="Q68" s="142">
        <f>VI!E70</f>
        <v>8.5</v>
      </c>
      <c r="R68" s="141">
        <f>TT!E68</f>
        <v>7.5</v>
      </c>
      <c r="S68" s="143">
        <f t="shared" si="0"/>
        <v>7.85</v>
      </c>
      <c r="T68" s="144" t="str">
        <f t="shared" si="1"/>
        <v>Viết TL</v>
      </c>
      <c r="U68" s="148"/>
    </row>
    <row r="69" spans="1:21" s="146" customFormat="1" ht="27" customHeight="1">
      <c r="A69" s="137">
        <v>61</v>
      </c>
      <c r="B69" s="138" t="s">
        <v>114</v>
      </c>
      <c r="C69" s="139" t="s">
        <v>115</v>
      </c>
      <c r="D69" s="140">
        <v>1985</v>
      </c>
      <c r="E69" s="141">
        <f>'I.1'!E71</f>
        <v>7.5</v>
      </c>
      <c r="F69" s="141"/>
      <c r="G69" s="141">
        <f>'I.2'!G72</f>
        <v>7.5</v>
      </c>
      <c r="H69" s="141"/>
      <c r="I69" s="141">
        <f>'II'!G72</f>
        <v>8</v>
      </c>
      <c r="J69" s="141"/>
      <c r="K69" s="141">
        <f>'III.1'!E71</f>
        <v>8.5</v>
      </c>
      <c r="L69" s="141">
        <f>'III.2'!E71</f>
        <v>8</v>
      </c>
      <c r="M69" s="141">
        <f>'IV'!E71</f>
        <v>8</v>
      </c>
      <c r="N69" s="142">
        <f>'V.1'!E71</f>
        <v>6.5</v>
      </c>
      <c r="O69" s="142">
        <f>'V.2'!E71</f>
        <v>9</v>
      </c>
      <c r="P69" s="142">
        <f>'V.3'!E71</f>
        <v>7.5</v>
      </c>
      <c r="Q69" s="142">
        <f>VI!E71</f>
        <v>8</v>
      </c>
      <c r="R69" s="141">
        <f>TT!E69</f>
        <v>6</v>
      </c>
      <c r="S69" s="143">
        <f t="shared" si="0"/>
        <v>7.68</v>
      </c>
      <c r="T69" s="144" t="str">
        <f t="shared" si="1"/>
        <v>Viết TL</v>
      </c>
      <c r="U69" s="148"/>
    </row>
    <row r="70" spans="1:21" s="146" customFormat="1" ht="27" customHeight="1">
      <c r="A70" s="137">
        <v>62</v>
      </c>
      <c r="B70" s="138" t="s">
        <v>116</v>
      </c>
      <c r="C70" s="139" t="s">
        <v>115</v>
      </c>
      <c r="D70" s="140">
        <v>1984</v>
      </c>
      <c r="E70" s="141">
        <f>'I.1'!E72</f>
        <v>8</v>
      </c>
      <c r="F70" s="141"/>
      <c r="G70" s="141">
        <f>'I.2'!G73</f>
        <v>8</v>
      </c>
      <c r="H70" s="141"/>
      <c r="I70" s="141">
        <f>'II'!G73</f>
        <v>8</v>
      </c>
      <c r="J70" s="141"/>
      <c r="K70" s="141">
        <f>'III.1'!E72</f>
        <v>7.5</v>
      </c>
      <c r="L70" s="141">
        <f>'III.2'!E72</f>
        <v>8</v>
      </c>
      <c r="M70" s="141">
        <f>'IV'!E72</f>
        <v>8.5</v>
      </c>
      <c r="N70" s="142">
        <f>'V.1'!E72</f>
        <v>7.5</v>
      </c>
      <c r="O70" s="142">
        <f>'V.2'!E72</f>
        <v>8.6</v>
      </c>
      <c r="P70" s="142">
        <f>'V.3'!E72</f>
        <v>7.5</v>
      </c>
      <c r="Q70" s="142">
        <f>VI!E72</f>
        <v>8.5</v>
      </c>
      <c r="R70" s="141">
        <f>TT!E70</f>
        <v>9</v>
      </c>
      <c r="S70" s="143">
        <f t="shared" si="0"/>
        <v>8.1</v>
      </c>
      <c r="T70" s="144" t="str">
        <f t="shared" si="1"/>
        <v>Viết TL</v>
      </c>
      <c r="U70" s="148"/>
    </row>
    <row r="71" spans="1:21" ht="27" customHeight="1">
      <c r="A71" s="106">
        <v>63</v>
      </c>
      <c r="B71" s="130" t="s">
        <v>117</v>
      </c>
      <c r="C71" s="131" t="s">
        <v>118</v>
      </c>
      <c r="D71" s="107">
        <v>1982</v>
      </c>
      <c r="E71" s="120">
        <f>'I.1'!E73</f>
        <v>7.5</v>
      </c>
      <c r="F71" s="120"/>
      <c r="G71" s="120">
        <f>'I.2'!G74</f>
        <v>7</v>
      </c>
      <c r="H71" s="120"/>
      <c r="I71" s="120">
        <f>'II'!G74</f>
        <v>7</v>
      </c>
      <c r="J71" s="120"/>
      <c r="K71" s="120">
        <f>'III.1'!E73</f>
        <v>8</v>
      </c>
      <c r="L71" s="120">
        <f>'III.2'!E73</f>
        <v>8</v>
      </c>
      <c r="M71" s="120">
        <f>'IV'!E73</f>
        <v>7.5</v>
      </c>
      <c r="N71" s="108">
        <f>'V.1'!E73</f>
        <v>8</v>
      </c>
      <c r="O71" s="108">
        <f>'V.2'!E73</f>
        <v>7.4</v>
      </c>
      <c r="P71" s="108">
        <f>'V.3'!E73</f>
        <v>7</v>
      </c>
      <c r="Q71" s="108">
        <f>VI!E73</f>
        <v>7.5</v>
      </c>
      <c r="R71" s="120">
        <f>TT!E71</f>
        <v>6</v>
      </c>
      <c r="S71" s="121">
        <f t="shared" si="0"/>
        <v>7.35</v>
      </c>
      <c r="T71" s="122" t="str">
        <f t="shared" si="1"/>
        <v>Viết TL</v>
      </c>
      <c r="U71" s="113"/>
    </row>
    <row r="72" spans="1:21" ht="27" customHeight="1">
      <c r="A72" s="106">
        <v>64</v>
      </c>
      <c r="B72" s="130" t="s">
        <v>119</v>
      </c>
      <c r="C72" s="131" t="s">
        <v>120</v>
      </c>
      <c r="D72" s="107">
        <v>1978</v>
      </c>
      <c r="E72" s="120">
        <f>'I.1'!E74</f>
        <v>8</v>
      </c>
      <c r="F72" s="120"/>
      <c r="G72" s="120">
        <f>'I.2'!G75</f>
        <v>7.5</v>
      </c>
      <c r="H72" s="120"/>
      <c r="I72" s="120">
        <f>'II'!G75</f>
        <v>7.5</v>
      </c>
      <c r="J72" s="120"/>
      <c r="K72" s="120">
        <f>'III.1'!E74</f>
        <v>7.5</v>
      </c>
      <c r="L72" s="120">
        <f>'III.2'!E74</f>
        <v>7</v>
      </c>
      <c r="M72" s="120">
        <f>'IV'!E74</f>
        <v>7</v>
      </c>
      <c r="N72" s="108">
        <f>'V.1'!E74</f>
        <v>7.5</v>
      </c>
      <c r="O72" s="108">
        <f>'V.2'!E74</f>
        <v>9</v>
      </c>
      <c r="P72" s="108">
        <f>'V.3'!E74</f>
        <v>7</v>
      </c>
      <c r="Q72" s="108">
        <f>VI!E74</f>
        <v>7.5</v>
      </c>
      <c r="R72" s="120">
        <f>TT!E72</f>
        <v>5.75</v>
      </c>
      <c r="S72" s="121">
        <f t="shared" si="0"/>
        <v>7.39</v>
      </c>
      <c r="T72" s="122" t="str">
        <f t="shared" si="1"/>
        <v>Thi</v>
      </c>
      <c r="U72" s="113"/>
    </row>
    <row r="73" spans="1:21" ht="27" customHeight="1">
      <c r="A73" s="106">
        <v>65</v>
      </c>
      <c r="B73" s="130" t="s">
        <v>121</v>
      </c>
      <c r="C73" s="131" t="s">
        <v>122</v>
      </c>
      <c r="D73" s="107">
        <v>1974</v>
      </c>
      <c r="E73" s="120">
        <f>'I.1'!E75</f>
        <v>7</v>
      </c>
      <c r="F73" s="120"/>
      <c r="G73" s="120">
        <f>'I.2'!G76</f>
        <v>7</v>
      </c>
      <c r="H73" s="120"/>
      <c r="I73" s="120">
        <f>'II'!G76</f>
        <v>7.5</v>
      </c>
      <c r="J73" s="120"/>
      <c r="K73" s="120">
        <f>'III.1'!E75</f>
        <v>7.5</v>
      </c>
      <c r="L73" s="120">
        <f>'III.2'!E75</f>
        <v>8</v>
      </c>
      <c r="M73" s="120">
        <f>'IV'!E75</f>
        <v>7</v>
      </c>
      <c r="N73" s="108">
        <f>'V.1'!E75</f>
        <v>6</v>
      </c>
      <c r="O73" s="108">
        <f>'V.2'!E75</f>
        <v>8.4</v>
      </c>
      <c r="P73" s="108">
        <f>'V.3'!E75</f>
        <v>6.5</v>
      </c>
      <c r="Q73" s="108">
        <f>VI!E75</f>
        <v>8</v>
      </c>
      <c r="R73" s="120">
        <f>TT!E73</f>
        <v>7</v>
      </c>
      <c r="S73" s="121">
        <f t="shared" si="0"/>
        <v>7.26</v>
      </c>
      <c r="T73" s="122" t="str">
        <f t="shared" si="1"/>
        <v>Viết TL</v>
      </c>
      <c r="U73" s="113"/>
    </row>
    <row r="74" spans="1:21" ht="27" customHeight="1">
      <c r="A74" s="106">
        <v>66</v>
      </c>
      <c r="B74" s="132" t="s">
        <v>123</v>
      </c>
      <c r="C74" s="133" t="s">
        <v>124</v>
      </c>
      <c r="D74" s="114">
        <v>1972</v>
      </c>
      <c r="E74" s="120">
        <f>'I.1'!E76</f>
        <v>5</v>
      </c>
      <c r="F74" s="120"/>
      <c r="G74" s="120">
        <f>'I.2'!G77</f>
        <v>5</v>
      </c>
      <c r="H74" s="120"/>
      <c r="I74" s="120">
        <f>'II'!G77</f>
        <v>7.5</v>
      </c>
      <c r="J74" s="120"/>
      <c r="K74" s="120">
        <f>'III.1'!E76</f>
        <v>7</v>
      </c>
      <c r="L74" s="120">
        <f>'III.2'!E76</f>
        <v>7.5</v>
      </c>
      <c r="M74" s="120">
        <f>'IV'!E76</f>
        <v>7.5</v>
      </c>
      <c r="N74" s="108">
        <f>'V.1'!E76</f>
        <v>7.5</v>
      </c>
      <c r="O74" s="108">
        <f>'V.2'!E76</f>
        <v>8.4</v>
      </c>
      <c r="P74" s="108">
        <f>'V.3'!E76</f>
        <v>7</v>
      </c>
      <c r="Q74" s="108">
        <f>VI!E76</f>
        <v>7.5</v>
      </c>
      <c r="R74" s="120">
        <f>TT!E74</f>
        <v>7</v>
      </c>
      <c r="S74" s="121">
        <f>ROUND(SUMIF(E74:R74,"&gt;=5",E74:R74)/11,2)</f>
        <v>6.99</v>
      </c>
      <c r="T74" s="122" t="str">
        <f>IF(AND(COUNTIF(E74:R74,"&lt;6")=0,S74&gt;=7),"Viết TL","Thi")</f>
        <v>Thi</v>
      </c>
      <c r="U74" s="113"/>
    </row>
    <row r="75" spans="1:21" ht="27" customHeight="1">
      <c r="A75" s="115">
        <v>67</v>
      </c>
      <c r="B75" s="134" t="s">
        <v>435</v>
      </c>
      <c r="C75" s="135" t="s">
        <v>436</v>
      </c>
      <c r="D75" s="83">
        <v>1978</v>
      </c>
      <c r="E75" s="120">
        <v>4</v>
      </c>
      <c r="F75" s="120">
        <v>6</v>
      </c>
      <c r="G75" s="120">
        <v>6</v>
      </c>
      <c r="H75" s="120"/>
      <c r="I75" s="120">
        <v>7.5</v>
      </c>
      <c r="J75" s="120"/>
      <c r="K75" s="120">
        <v>5</v>
      </c>
      <c r="L75" s="120">
        <v>9.75</v>
      </c>
      <c r="M75" s="120">
        <v>7.5</v>
      </c>
      <c r="N75" s="116">
        <f>'V.1'!E77</f>
        <v>8</v>
      </c>
      <c r="O75" s="116">
        <f>'V.2'!E77</f>
        <v>7.4</v>
      </c>
      <c r="P75" s="116">
        <f>'V.3'!E77</f>
        <v>6.5</v>
      </c>
      <c r="Q75" s="116">
        <f>VI!E77</f>
        <v>7.5</v>
      </c>
      <c r="R75" s="120">
        <f>TT!E75</f>
        <v>8</v>
      </c>
      <c r="S75" s="121">
        <f>ROUND(SUMIF(E75:R75,"&gt;=5",E75:R75)/11,2)</f>
        <v>7.2</v>
      </c>
      <c r="T75" s="122" t="str">
        <f>IF(AND(COUNTIF(E75:R75,"&lt;6")=0,S75&gt;=7),"Viết TL","Thi")</f>
        <v>Thi</v>
      </c>
      <c r="U75" s="117" t="s">
        <v>434</v>
      </c>
    </row>
    <row r="76" spans="1:21" ht="18" customHeight="1">
      <c r="A76" s="30"/>
      <c r="B76" s="31"/>
      <c r="C76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0"/>
      <c r="O76" s="30"/>
      <c r="P76" s="30"/>
      <c r="Q76" s="30"/>
      <c r="R76" s="30"/>
      <c r="S76" s="30"/>
      <c r="T76" s="30"/>
      <c r="U76" s="33"/>
    </row>
    <row r="77" spans="2:3" ht="16.5">
      <c r="B77" s="35"/>
      <c r="C77" s="35"/>
    </row>
    <row r="78" spans="2:3" ht="16.5">
      <c r="B78" s="35"/>
      <c r="C78" s="35"/>
    </row>
    <row r="81" ht="15.75">
      <c r="P81" s="18">
        <f>COUNTIF(T9:T75,"Viết TL")</f>
        <v>42</v>
      </c>
    </row>
  </sheetData>
  <sheetProtection/>
  <mergeCells count="9">
    <mergeCell ref="G8:H8"/>
    <mergeCell ref="I8:J8"/>
    <mergeCell ref="B8:C8"/>
    <mergeCell ref="A1:C1"/>
    <mergeCell ref="D1:U1"/>
    <mergeCell ref="A2:C2"/>
    <mergeCell ref="A3:C3"/>
    <mergeCell ref="A5:U5"/>
    <mergeCell ref="A6:U6"/>
  </mergeCells>
  <conditionalFormatting sqref="N9:R75">
    <cfRule type="cellIs" priority="4" dxfId="2" operator="lessThan" stopIfTrue="1">
      <formula>5</formula>
    </cfRule>
  </conditionalFormatting>
  <conditionalFormatting sqref="S9:S75">
    <cfRule type="cellIs" priority="2" dxfId="1" operator="between" stopIfTrue="1">
      <formula>5</formula>
      <formula>5.9</formula>
    </cfRule>
    <cfRule type="cellIs" priority="3" dxfId="0" operator="lessThan" stopIfTrue="1">
      <formula>5</formula>
    </cfRule>
  </conditionalFormatting>
  <conditionalFormatting sqref="E9:M75">
    <cfRule type="cellIs" priority="1" dxfId="2" operator="lessThan" stopIfTrue="1">
      <formula>5</formula>
    </cfRule>
  </conditionalFormatting>
  <printOptions/>
  <pageMargins left="0.25" right="0.25" top="0.31" bottom="0.34" header="0.28" footer="0.17"/>
  <pageSetup horizontalDpi="600" verticalDpi="600" orientation="landscape" paperSize="9" r:id="rId2"/>
  <headerFooter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9"/>
  <sheetViews>
    <sheetView zoomScale="96" zoomScaleNormal="96" zoomScalePageLayoutView="0" workbookViewId="0" topLeftCell="A4">
      <selection activeCell="A25" sqref="A25:IV25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9.140625" style="18" customWidth="1"/>
    <col min="5" max="12" width="9.8515625" style="18" customWidth="1"/>
    <col min="13" max="13" width="9.421875" style="18" customWidth="1"/>
    <col min="14" max="14" width="8.7109375" style="18" customWidth="1"/>
    <col min="15" max="16384" width="8.8515625" style="18" customWidth="1"/>
  </cols>
  <sheetData>
    <row r="1" spans="1:14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1" customFormat="1" ht="18.75">
      <c r="A2" s="212" t="s">
        <v>2</v>
      </c>
      <c r="B2" s="212"/>
      <c r="C2" s="212"/>
      <c r="D2" s="2"/>
      <c r="E2" s="2"/>
      <c r="F2" s="2"/>
      <c r="G2" s="2"/>
      <c r="H2" s="2" t="s">
        <v>3</v>
      </c>
      <c r="I2" s="2"/>
      <c r="J2" s="2"/>
      <c r="L2" s="2"/>
      <c r="M2" s="2"/>
      <c r="N2" s="3"/>
    </row>
    <row r="3" spans="1:14" s="1" customFormat="1" ht="16.5">
      <c r="A3" s="212" t="s">
        <v>4</v>
      </c>
      <c r="B3" s="212"/>
      <c r="C3" s="212"/>
      <c r="D3" s="2"/>
      <c r="E3" s="2"/>
      <c r="F3" s="2"/>
      <c r="G3" s="2"/>
      <c r="H3" s="2"/>
      <c r="I3" s="2"/>
      <c r="J3" s="2"/>
      <c r="K3" s="4"/>
      <c r="L3" s="4"/>
      <c r="M3" s="4"/>
      <c r="N3" s="5"/>
    </row>
    <row r="4" spans="1:14" s="1" customFormat="1" ht="7.5" customHeight="1">
      <c r="A4" s="6"/>
      <c r="B4" s="3"/>
      <c r="C4" s="3"/>
      <c r="D4" s="3"/>
      <c r="E4" s="3"/>
      <c r="F4" s="3"/>
      <c r="G4" s="3"/>
      <c r="H4" s="3"/>
      <c r="I4" s="3"/>
      <c r="J4" s="3"/>
      <c r="L4" s="7"/>
      <c r="M4" s="7"/>
      <c r="N4" s="5"/>
    </row>
    <row r="5" spans="1:14" s="1" customFormat="1" ht="23.25" customHeight="1">
      <c r="A5" s="208" t="s">
        <v>534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s="1" customFormat="1" ht="19.5" customHeight="1">
      <c r="A6" s="208" t="s">
        <v>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7" spans="1:13" s="1" customFormat="1" ht="9.75" customHeight="1">
      <c r="A7" s="8"/>
      <c r="B7" s="9"/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4" s="13" customFormat="1" ht="47.25" customHeight="1">
      <c r="A8" s="12" t="s">
        <v>7</v>
      </c>
      <c r="B8" s="209" t="s">
        <v>8</v>
      </c>
      <c r="C8" s="209"/>
      <c r="D8" s="97" t="s">
        <v>523</v>
      </c>
      <c r="E8" s="98" t="s">
        <v>524</v>
      </c>
      <c r="F8" s="98" t="s">
        <v>525</v>
      </c>
      <c r="G8" s="98" t="s">
        <v>526</v>
      </c>
      <c r="H8" s="96" t="s">
        <v>527</v>
      </c>
      <c r="I8" s="96" t="s">
        <v>528</v>
      </c>
      <c r="J8" s="96" t="s">
        <v>529</v>
      </c>
      <c r="K8" s="96" t="s">
        <v>530</v>
      </c>
      <c r="L8" s="96" t="s">
        <v>531</v>
      </c>
      <c r="M8" s="96" t="s">
        <v>533</v>
      </c>
      <c r="N8" s="99" t="s">
        <v>532</v>
      </c>
    </row>
    <row r="9" spans="1:14" ht="27" customHeight="1">
      <c r="A9" s="14">
        <v>1</v>
      </c>
      <c r="B9" s="15" t="s">
        <v>99</v>
      </c>
      <c r="C9" s="16" t="s">
        <v>100</v>
      </c>
      <c r="D9" s="14">
        <v>1990</v>
      </c>
      <c r="E9" s="100">
        <f>'I.1'!E62</f>
        <v>8</v>
      </c>
      <c r="F9" s="100">
        <f>'I.2'!G63</f>
        <v>8.5</v>
      </c>
      <c r="G9" s="100">
        <f>'II'!G63</f>
        <v>8</v>
      </c>
      <c r="H9" s="100">
        <f>'III.1'!E62</f>
        <v>7.5</v>
      </c>
      <c r="I9" s="100">
        <f>'III.2'!E62</f>
        <v>8</v>
      </c>
      <c r="J9" s="100">
        <f>'IV'!E62</f>
        <v>8</v>
      </c>
      <c r="K9" s="101">
        <f>'V.1'!E62</f>
        <v>8</v>
      </c>
      <c r="L9" s="102">
        <f aca="true" t="shared" si="0" ref="L9:L40">ROUND(SUMIF(E9:K9,"&gt;=5",E9:K9)/7,2)</f>
        <v>8</v>
      </c>
      <c r="M9" s="103" t="str">
        <f aca="true" t="shared" si="1" ref="M9:M40">IF(AND(COUNTIF(E9:K9,"&lt;6")=0,L9&gt;=7),"Viết TL","Thi")</f>
        <v>Viết TL</v>
      </c>
      <c r="N9" s="95"/>
    </row>
    <row r="10" spans="1:14" ht="27" customHeight="1">
      <c r="A10" s="14">
        <v>2</v>
      </c>
      <c r="B10" s="15" t="s">
        <v>116</v>
      </c>
      <c r="C10" s="16" t="s">
        <v>115</v>
      </c>
      <c r="D10" s="14">
        <v>1984</v>
      </c>
      <c r="E10" s="100">
        <f>'I.1'!E72</f>
        <v>8</v>
      </c>
      <c r="F10" s="100">
        <f>'I.2'!G73</f>
        <v>8</v>
      </c>
      <c r="G10" s="100">
        <f>'II'!G73</f>
        <v>8</v>
      </c>
      <c r="H10" s="100">
        <f>'III.1'!E72</f>
        <v>7.5</v>
      </c>
      <c r="I10" s="100">
        <f>'III.2'!E72</f>
        <v>8</v>
      </c>
      <c r="J10" s="100">
        <f>'IV'!E72</f>
        <v>8.5</v>
      </c>
      <c r="K10" s="101">
        <f>'V.1'!E72</f>
        <v>7.5</v>
      </c>
      <c r="L10" s="102">
        <f t="shared" si="0"/>
        <v>7.93</v>
      </c>
      <c r="M10" s="103" t="str">
        <f t="shared" si="1"/>
        <v>Viết TL</v>
      </c>
      <c r="N10" s="24"/>
    </row>
    <row r="11" spans="1:14" ht="27" customHeight="1">
      <c r="A11" s="14">
        <v>3</v>
      </c>
      <c r="B11" s="15" t="s">
        <v>15</v>
      </c>
      <c r="C11" s="16" t="s">
        <v>14</v>
      </c>
      <c r="D11" s="14">
        <v>1983</v>
      </c>
      <c r="E11" s="100">
        <f>'I.1'!E13</f>
        <v>8</v>
      </c>
      <c r="F11" s="100">
        <f>'I.2'!G14</f>
        <v>8</v>
      </c>
      <c r="G11" s="100">
        <f>'II'!G14</f>
        <v>8.5</v>
      </c>
      <c r="H11" s="100">
        <f>'III.1'!E13</f>
        <v>7</v>
      </c>
      <c r="I11" s="100">
        <f>'III.2'!E13</f>
        <v>8.5</v>
      </c>
      <c r="J11" s="100">
        <f>'IV'!E13</f>
        <v>7.5</v>
      </c>
      <c r="K11" s="101">
        <f>'V.1'!E13</f>
        <v>7.5</v>
      </c>
      <c r="L11" s="102">
        <f t="shared" si="0"/>
        <v>7.86</v>
      </c>
      <c r="M11" s="103" t="str">
        <f t="shared" si="1"/>
        <v>Viết TL</v>
      </c>
      <c r="N11" s="17"/>
    </row>
    <row r="12" spans="1:14" ht="27" customHeight="1">
      <c r="A12" s="14">
        <v>4</v>
      </c>
      <c r="B12" s="15" t="s">
        <v>34</v>
      </c>
      <c r="C12" s="16" t="s">
        <v>35</v>
      </c>
      <c r="D12" s="14">
        <v>1984</v>
      </c>
      <c r="E12" s="100">
        <f>'I.1'!E23</f>
        <v>8</v>
      </c>
      <c r="F12" s="100">
        <f>'I.2'!G24</f>
        <v>8</v>
      </c>
      <c r="G12" s="100">
        <f>'II'!G24</f>
        <v>8</v>
      </c>
      <c r="H12" s="100">
        <f>'III.1'!E23</f>
        <v>6.5</v>
      </c>
      <c r="I12" s="100">
        <f>'III.2'!E23</f>
        <v>8</v>
      </c>
      <c r="J12" s="100">
        <f>'IV'!E23</f>
        <v>8.5</v>
      </c>
      <c r="K12" s="101">
        <f>'V.1'!E23</f>
        <v>8</v>
      </c>
      <c r="L12" s="102">
        <f t="shared" si="0"/>
        <v>7.86</v>
      </c>
      <c r="M12" s="103" t="str">
        <f t="shared" si="1"/>
        <v>Viết TL</v>
      </c>
      <c r="N12" s="17"/>
    </row>
    <row r="13" spans="1:14" ht="27" customHeight="1">
      <c r="A13" s="14">
        <v>5</v>
      </c>
      <c r="B13" s="15" t="s">
        <v>56</v>
      </c>
      <c r="C13" s="16" t="s">
        <v>57</v>
      </c>
      <c r="D13" s="14">
        <v>1983</v>
      </c>
      <c r="E13" s="100">
        <f>'I.1'!E37</f>
        <v>7</v>
      </c>
      <c r="F13" s="100">
        <f>'I.2'!G38</f>
        <v>8</v>
      </c>
      <c r="G13" s="100">
        <f>'II'!G38</f>
        <v>8</v>
      </c>
      <c r="H13" s="100">
        <f>'III.1'!E37</f>
        <v>7</v>
      </c>
      <c r="I13" s="100">
        <f>'III.2'!E37</f>
        <v>8.5</v>
      </c>
      <c r="J13" s="100">
        <f>'IV'!E37</f>
        <v>8.5</v>
      </c>
      <c r="K13" s="101">
        <f>'V.1'!E37</f>
        <v>8</v>
      </c>
      <c r="L13" s="102">
        <f t="shared" si="0"/>
        <v>7.86</v>
      </c>
      <c r="M13" s="103" t="str">
        <f t="shared" si="1"/>
        <v>Viết TL</v>
      </c>
      <c r="N13" s="17"/>
    </row>
    <row r="14" spans="1:14" ht="27" customHeight="1">
      <c r="A14" s="14">
        <v>6</v>
      </c>
      <c r="B14" s="15" t="s">
        <v>80</v>
      </c>
      <c r="C14" s="16" t="s">
        <v>81</v>
      </c>
      <c r="D14" s="14">
        <v>1984</v>
      </c>
      <c r="E14" s="100">
        <f>'I.1'!E50</f>
        <v>8</v>
      </c>
      <c r="F14" s="100">
        <f>'I.2'!G51</f>
        <v>8</v>
      </c>
      <c r="G14" s="100">
        <f>'II'!G51</f>
        <v>7.5</v>
      </c>
      <c r="H14" s="100">
        <f>'III.1'!E50</f>
        <v>7.5</v>
      </c>
      <c r="I14" s="100">
        <f>'III.2'!E50</f>
        <v>8</v>
      </c>
      <c r="J14" s="100">
        <f>'IV'!E50</f>
        <v>8.5</v>
      </c>
      <c r="K14" s="101">
        <f>'V.1'!E50</f>
        <v>7.5</v>
      </c>
      <c r="L14" s="102">
        <f t="shared" si="0"/>
        <v>7.86</v>
      </c>
      <c r="M14" s="103" t="str">
        <f t="shared" si="1"/>
        <v>Viết TL</v>
      </c>
      <c r="N14" s="17"/>
    </row>
    <row r="15" spans="1:14" ht="27" customHeight="1">
      <c r="A15" s="14">
        <v>7</v>
      </c>
      <c r="B15" s="15" t="s">
        <v>87</v>
      </c>
      <c r="C15" s="16" t="s">
        <v>98</v>
      </c>
      <c r="D15" s="14">
        <v>1988</v>
      </c>
      <c r="E15" s="100">
        <f>'I.1'!E61</f>
        <v>8</v>
      </c>
      <c r="F15" s="100">
        <f>'I.2'!G62</f>
        <v>8</v>
      </c>
      <c r="G15" s="100">
        <f>'II'!G62</f>
        <v>8</v>
      </c>
      <c r="H15" s="100">
        <f>'III.1'!E61</f>
        <v>7</v>
      </c>
      <c r="I15" s="100">
        <f>'III.2'!E61</f>
        <v>8</v>
      </c>
      <c r="J15" s="100">
        <f>'IV'!E61</f>
        <v>8</v>
      </c>
      <c r="K15" s="101">
        <f>'V.1'!E61</f>
        <v>8</v>
      </c>
      <c r="L15" s="102">
        <f t="shared" si="0"/>
        <v>7.86</v>
      </c>
      <c r="M15" s="103" t="str">
        <f t="shared" si="1"/>
        <v>Viết TL</v>
      </c>
      <c r="N15" s="23"/>
    </row>
    <row r="16" spans="1:14" ht="27" customHeight="1">
      <c r="A16" s="14">
        <v>8</v>
      </c>
      <c r="B16" s="15" t="s">
        <v>69</v>
      </c>
      <c r="C16" s="16" t="s">
        <v>70</v>
      </c>
      <c r="D16" s="14">
        <v>1987</v>
      </c>
      <c r="E16" s="100">
        <f>'I.1'!E44</f>
        <v>8</v>
      </c>
      <c r="F16" s="100">
        <f>'I.2'!G45</f>
        <v>8</v>
      </c>
      <c r="G16" s="100">
        <f>'II'!G45</f>
        <v>8</v>
      </c>
      <c r="H16" s="100">
        <f>'III.1'!E44</f>
        <v>7</v>
      </c>
      <c r="I16" s="100">
        <f>'III.2'!E44</f>
        <v>8</v>
      </c>
      <c r="J16" s="100">
        <f>'IV'!E44</f>
        <v>8</v>
      </c>
      <c r="K16" s="101">
        <f>'V.1'!E44</f>
        <v>7.5</v>
      </c>
      <c r="L16" s="102">
        <f t="shared" si="0"/>
        <v>7.79</v>
      </c>
      <c r="M16" s="103" t="str">
        <f t="shared" si="1"/>
        <v>Viết TL</v>
      </c>
      <c r="N16" s="17"/>
    </row>
    <row r="17" spans="1:14" ht="27" customHeight="1">
      <c r="A17" s="14">
        <v>9</v>
      </c>
      <c r="B17" s="15" t="s">
        <v>84</v>
      </c>
      <c r="C17" s="16" t="s">
        <v>85</v>
      </c>
      <c r="D17" s="14">
        <v>1976</v>
      </c>
      <c r="E17" s="100">
        <f>'I.1'!E52</f>
        <v>8</v>
      </c>
      <c r="F17" s="100">
        <f>'I.2'!G53</f>
        <v>8</v>
      </c>
      <c r="G17" s="100">
        <f>'II'!G53</f>
        <v>8</v>
      </c>
      <c r="H17" s="100">
        <f>'III.1'!E52</f>
        <v>7.5</v>
      </c>
      <c r="I17" s="100">
        <f>'III.2'!E52</f>
        <v>8</v>
      </c>
      <c r="J17" s="100">
        <f>'IV'!E52</f>
        <v>7.5</v>
      </c>
      <c r="K17" s="101">
        <f>'V.1'!E52</f>
        <v>7.5</v>
      </c>
      <c r="L17" s="102">
        <f t="shared" si="0"/>
        <v>7.79</v>
      </c>
      <c r="M17" s="103" t="str">
        <f t="shared" si="1"/>
        <v>Viết TL</v>
      </c>
      <c r="N17" s="17"/>
    </row>
    <row r="18" spans="1:14" ht="27" customHeight="1">
      <c r="A18" s="14">
        <v>10</v>
      </c>
      <c r="B18" s="15" t="s">
        <v>89</v>
      </c>
      <c r="C18" s="16" t="s">
        <v>90</v>
      </c>
      <c r="D18" s="14">
        <v>1988</v>
      </c>
      <c r="E18" s="100">
        <f>'I.1'!E55</f>
        <v>7.5</v>
      </c>
      <c r="F18" s="100">
        <f>'I.2'!G56</f>
        <v>8</v>
      </c>
      <c r="G18" s="100">
        <f>'II'!G56</f>
        <v>7.5</v>
      </c>
      <c r="H18" s="100">
        <f>'III.1'!E55</f>
        <v>7.5</v>
      </c>
      <c r="I18" s="100">
        <f>'III.2'!E55</f>
        <v>8</v>
      </c>
      <c r="J18" s="100">
        <f>'IV'!E55</f>
        <v>8</v>
      </c>
      <c r="K18" s="101">
        <f>'V.1'!E55</f>
        <v>8</v>
      </c>
      <c r="L18" s="102">
        <f t="shared" si="0"/>
        <v>7.79</v>
      </c>
      <c r="M18" s="103" t="str">
        <f t="shared" si="1"/>
        <v>Viết TL</v>
      </c>
      <c r="N18" s="17"/>
    </row>
    <row r="19" spans="1:14" ht="27" customHeight="1">
      <c r="A19" s="14">
        <v>11</v>
      </c>
      <c r="B19" s="15" t="s">
        <v>112</v>
      </c>
      <c r="C19" s="16" t="s">
        <v>113</v>
      </c>
      <c r="D19" s="14">
        <v>1982</v>
      </c>
      <c r="E19" s="100">
        <f>'I.1'!E70</f>
        <v>7.5</v>
      </c>
      <c r="F19" s="100">
        <f>'I.2'!G71</f>
        <v>7</v>
      </c>
      <c r="G19" s="100">
        <f>'II'!G71</f>
        <v>9</v>
      </c>
      <c r="H19" s="100">
        <f>'III.1'!E70</f>
        <v>7.5</v>
      </c>
      <c r="I19" s="100">
        <f>'III.2'!E70</f>
        <v>7.5</v>
      </c>
      <c r="J19" s="100">
        <f>'IV'!E70</f>
        <v>8</v>
      </c>
      <c r="K19" s="101">
        <f>'V.1'!E70</f>
        <v>8</v>
      </c>
      <c r="L19" s="102">
        <f t="shared" si="0"/>
        <v>7.79</v>
      </c>
      <c r="M19" s="103" t="str">
        <f t="shared" si="1"/>
        <v>Viết TL</v>
      </c>
      <c r="N19" s="24"/>
    </row>
    <row r="20" spans="1:14" ht="27" customHeight="1">
      <c r="A20" s="14">
        <v>12</v>
      </c>
      <c r="B20" s="15" t="s">
        <v>64</v>
      </c>
      <c r="C20" s="16" t="s">
        <v>65</v>
      </c>
      <c r="D20" s="14">
        <v>1982</v>
      </c>
      <c r="E20" s="100">
        <f>'I.1'!E41</f>
        <v>7.5</v>
      </c>
      <c r="F20" s="100">
        <f>'I.2'!G42</f>
        <v>8</v>
      </c>
      <c r="G20" s="100">
        <f>'II'!G42</f>
        <v>8</v>
      </c>
      <c r="H20" s="100">
        <f>'III.1'!E41</f>
        <v>7</v>
      </c>
      <c r="I20" s="100">
        <f>'III.2'!E41</f>
        <v>8</v>
      </c>
      <c r="J20" s="100">
        <f>'IV'!E41</f>
        <v>7.5</v>
      </c>
      <c r="K20" s="101">
        <f>'V.1'!E41</f>
        <v>8</v>
      </c>
      <c r="L20" s="102">
        <f t="shared" si="0"/>
        <v>7.71</v>
      </c>
      <c r="M20" s="103" t="str">
        <f t="shared" si="1"/>
        <v>Viết TL</v>
      </c>
      <c r="N20" s="17"/>
    </row>
    <row r="21" spans="1:14" ht="27" customHeight="1">
      <c r="A21" s="14">
        <v>13</v>
      </c>
      <c r="B21" s="15" t="s">
        <v>73</v>
      </c>
      <c r="C21" s="16" t="s">
        <v>74</v>
      </c>
      <c r="D21" s="14">
        <v>1978</v>
      </c>
      <c r="E21" s="100">
        <f>'I.1'!E46</f>
        <v>8</v>
      </c>
      <c r="F21" s="100">
        <f>'I.2'!G47</f>
        <v>7</v>
      </c>
      <c r="G21" s="100">
        <f>'II'!G47</f>
        <v>8</v>
      </c>
      <c r="H21" s="100">
        <f>'III.1'!E46</f>
        <v>7</v>
      </c>
      <c r="I21" s="100">
        <f>'III.2'!E46</f>
        <v>8</v>
      </c>
      <c r="J21" s="100">
        <f>'IV'!E46</f>
        <v>8</v>
      </c>
      <c r="K21" s="101">
        <f>'V.1'!E46</f>
        <v>8</v>
      </c>
      <c r="L21" s="102">
        <f t="shared" si="0"/>
        <v>7.71</v>
      </c>
      <c r="M21" s="103" t="str">
        <f t="shared" si="1"/>
        <v>Viết TL</v>
      </c>
      <c r="N21" s="17"/>
    </row>
    <row r="22" spans="1:14" ht="27" customHeight="1">
      <c r="A22" s="14">
        <v>14</v>
      </c>
      <c r="B22" s="15" t="s">
        <v>96</v>
      </c>
      <c r="C22" s="16" t="s">
        <v>97</v>
      </c>
      <c r="D22" s="14">
        <v>1985</v>
      </c>
      <c r="E22" s="100">
        <f>'I.1'!E59</f>
        <v>7</v>
      </c>
      <c r="F22" s="100">
        <f>'I.2'!G60</f>
        <v>8</v>
      </c>
      <c r="G22" s="100">
        <f>'II'!G60</f>
        <v>8</v>
      </c>
      <c r="H22" s="100">
        <f>'III.1'!E59</f>
        <v>7</v>
      </c>
      <c r="I22" s="100">
        <f>'III.2'!E59</f>
        <v>8</v>
      </c>
      <c r="J22" s="100">
        <f>'IV'!E59</f>
        <v>8</v>
      </c>
      <c r="K22" s="101">
        <f>'V.1'!E59</f>
        <v>8</v>
      </c>
      <c r="L22" s="102">
        <f t="shared" si="0"/>
        <v>7.71</v>
      </c>
      <c r="M22" s="103" t="str">
        <f t="shared" si="1"/>
        <v>Viết TL</v>
      </c>
      <c r="N22" s="17"/>
    </row>
    <row r="23" spans="1:14" ht="27" customHeight="1">
      <c r="A23" s="14">
        <v>15</v>
      </c>
      <c r="B23" s="15" t="s">
        <v>114</v>
      </c>
      <c r="C23" s="16" t="s">
        <v>115</v>
      </c>
      <c r="D23" s="14">
        <v>1985</v>
      </c>
      <c r="E23" s="100">
        <f>'I.1'!E71</f>
        <v>7.5</v>
      </c>
      <c r="F23" s="100">
        <f>'I.2'!G72</f>
        <v>7.5</v>
      </c>
      <c r="G23" s="100">
        <f>'II'!G72</f>
        <v>8</v>
      </c>
      <c r="H23" s="100">
        <f>'III.1'!E71</f>
        <v>8.5</v>
      </c>
      <c r="I23" s="100">
        <f>'III.2'!E71</f>
        <v>8</v>
      </c>
      <c r="J23" s="100">
        <f>'IV'!E71</f>
        <v>8</v>
      </c>
      <c r="K23" s="101">
        <f>'V.1'!E71</f>
        <v>6.5</v>
      </c>
      <c r="L23" s="102">
        <f t="shared" si="0"/>
        <v>7.71</v>
      </c>
      <c r="M23" s="103" t="str">
        <f t="shared" si="1"/>
        <v>Viết TL</v>
      </c>
      <c r="N23" s="24"/>
    </row>
    <row r="24" spans="1:14" ht="27" customHeight="1">
      <c r="A24" s="14">
        <v>16</v>
      </c>
      <c r="B24" s="15" t="s">
        <v>92</v>
      </c>
      <c r="C24" s="16" t="s">
        <v>93</v>
      </c>
      <c r="D24" s="14">
        <v>1985</v>
      </c>
      <c r="E24" s="100">
        <f>'I.1'!E57</f>
        <v>8</v>
      </c>
      <c r="F24" s="100">
        <f>'I.2'!G58</f>
        <v>7.5</v>
      </c>
      <c r="G24" s="100">
        <f>'II'!G58</f>
        <v>7.5</v>
      </c>
      <c r="H24" s="100">
        <f>'III.1'!E57</f>
        <v>7</v>
      </c>
      <c r="I24" s="100">
        <f>'III.2'!E57</f>
        <v>8</v>
      </c>
      <c r="J24" s="100">
        <f>'IV'!E57</f>
        <v>8</v>
      </c>
      <c r="K24" s="101">
        <f>'V.1'!E57</f>
        <v>7.5</v>
      </c>
      <c r="L24" s="102">
        <f t="shared" si="0"/>
        <v>7.64</v>
      </c>
      <c r="M24" s="103" t="str">
        <f t="shared" si="1"/>
        <v>Viết TL</v>
      </c>
      <c r="N24" s="17"/>
    </row>
    <row r="25" spans="1:14" ht="27" customHeight="1">
      <c r="A25" s="14">
        <v>17</v>
      </c>
      <c r="B25" s="15" t="s">
        <v>84</v>
      </c>
      <c r="C25" s="16" t="s">
        <v>103</v>
      </c>
      <c r="D25" s="14">
        <v>1985</v>
      </c>
      <c r="E25" s="100">
        <f>'I.1'!E64</f>
        <v>8</v>
      </c>
      <c r="F25" s="100">
        <f>'I.2'!G65</f>
        <v>8</v>
      </c>
      <c r="G25" s="100">
        <f>'II'!G65</f>
        <v>8</v>
      </c>
      <c r="H25" s="100">
        <f>'III.1'!E64</f>
        <v>7</v>
      </c>
      <c r="I25" s="100">
        <f>'III.2'!E64</f>
        <v>8</v>
      </c>
      <c r="J25" s="100">
        <f>'IV'!E64</f>
        <v>7.5</v>
      </c>
      <c r="K25" s="101">
        <f>'V.1'!E64</f>
        <v>7</v>
      </c>
      <c r="L25" s="102">
        <f t="shared" si="0"/>
        <v>7.64</v>
      </c>
      <c r="M25" s="103" t="str">
        <f t="shared" si="1"/>
        <v>Viết TL</v>
      </c>
      <c r="N25" s="17"/>
    </row>
    <row r="26" spans="1:14" ht="27" customHeight="1">
      <c r="A26" s="14">
        <v>18</v>
      </c>
      <c r="B26" s="15" t="s">
        <v>104</v>
      </c>
      <c r="C26" s="16" t="s">
        <v>105</v>
      </c>
      <c r="D26" s="14">
        <v>1984</v>
      </c>
      <c r="E26" s="100">
        <f>'I.1'!E65</f>
        <v>8</v>
      </c>
      <c r="F26" s="100">
        <f>'I.2'!G66</f>
        <v>8</v>
      </c>
      <c r="G26" s="100">
        <f>'II'!G66</f>
        <v>8</v>
      </c>
      <c r="H26" s="100">
        <f>'III.1'!E65</f>
        <v>7</v>
      </c>
      <c r="I26" s="100">
        <f>'III.2'!E65</f>
        <v>7.5</v>
      </c>
      <c r="J26" s="100">
        <f>'IV'!E65</f>
        <v>8</v>
      </c>
      <c r="K26" s="101">
        <f>'V.1'!E65</f>
        <v>6.5</v>
      </c>
      <c r="L26" s="102">
        <f t="shared" si="0"/>
        <v>7.57</v>
      </c>
      <c r="M26" s="103" t="str">
        <f t="shared" si="1"/>
        <v>Viết TL</v>
      </c>
      <c r="N26" s="17"/>
    </row>
    <row r="27" spans="1:14" ht="27" customHeight="1">
      <c r="A27" s="14">
        <v>19</v>
      </c>
      <c r="B27" s="15" t="s">
        <v>117</v>
      </c>
      <c r="C27" s="16" t="s">
        <v>118</v>
      </c>
      <c r="D27" s="14">
        <v>1982</v>
      </c>
      <c r="E27" s="100">
        <f>'I.1'!E73</f>
        <v>7.5</v>
      </c>
      <c r="F27" s="100">
        <f>'I.2'!G74</f>
        <v>7</v>
      </c>
      <c r="G27" s="100">
        <f>'II'!G74</f>
        <v>7</v>
      </c>
      <c r="H27" s="100">
        <f>'III.1'!E73</f>
        <v>8</v>
      </c>
      <c r="I27" s="100">
        <f>'III.2'!E73</f>
        <v>8</v>
      </c>
      <c r="J27" s="100">
        <f>'IV'!E73</f>
        <v>7.5</v>
      </c>
      <c r="K27" s="101">
        <f>'V.1'!E73</f>
        <v>8</v>
      </c>
      <c r="L27" s="102">
        <f t="shared" si="0"/>
        <v>7.57</v>
      </c>
      <c r="M27" s="103" t="str">
        <f t="shared" si="1"/>
        <v>Viết TL</v>
      </c>
      <c r="N27" s="24"/>
    </row>
    <row r="28" spans="1:14" ht="27" customHeight="1">
      <c r="A28" s="14">
        <v>20</v>
      </c>
      <c r="B28" s="15" t="s">
        <v>18</v>
      </c>
      <c r="C28" s="16" t="s">
        <v>19</v>
      </c>
      <c r="D28" s="14">
        <v>1980</v>
      </c>
      <c r="E28" s="100">
        <f>'I.1'!E15</f>
        <v>7</v>
      </c>
      <c r="F28" s="100">
        <f>'I.2'!G16</f>
        <v>7.5</v>
      </c>
      <c r="G28" s="100">
        <f>'II'!G16</f>
        <v>8</v>
      </c>
      <c r="H28" s="100">
        <f>'III.1'!E15</f>
        <v>7</v>
      </c>
      <c r="I28" s="100">
        <f>'III.2'!E15</f>
        <v>8.5</v>
      </c>
      <c r="J28" s="100">
        <f>'IV'!E15</f>
        <v>8</v>
      </c>
      <c r="K28" s="101">
        <f>'V.1'!E15</f>
        <v>6.5</v>
      </c>
      <c r="L28" s="102">
        <f t="shared" si="0"/>
        <v>7.5</v>
      </c>
      <c r="M28" s="103" t="str">
        <f t="shared" si="1"/>
        <v>Viết TL</v>
      </c>
      <c r="N28" s="19"/>
    </row>
    <row r="29" spans="1:14" ht="27" customHeight="1">
      <c r="A29" s="14">
        <v>21</v>
      </c>
      <c r="B29" s="15" t="s">
        <v>20</v>
      </c>
      <c r="C29" s="16" t="s">
        <v>21</v>
      </c>
      <c r="D29" s="14">
        <v>1984</v>
      </c>
      <c r="E29" s="100">
        <f>'I.1'!E16</f>
        <v>7.5</v>
      </c>
      <c r="F29" s="100">
        <f>'I.2'!G17</f>
        <v>7.5</v>
      </c>
      <c r="G29" s="100">
        <f>'II'!G17</f>
        <v>7</v>
      </c>
      <c r="H29" s="100">
        <f>'III.1'!E16</f>
        <v>7.5</v>
      </c>
      <c r="I29" s="100">
        <f>'III.2'!E16</f>
        <v>8.5</v>
      </c>
      <c r="J29" s="100">
        <f>'IV'!E16</f>
        <v>8</v>
      </c>
      <c r="K29" s="101">
        <f>'V.1'!E16</f>
        <v>6.5</v>
      </c>
      <c r="L29" s="102">
        <f t="shared" si="0"/>
        <v>7.5</v>
      </c>
      <c r="M29" s="103" t="str">
        <f t="shared" si="1"/>
        <v>Viết TL</v>
      </c>
      <c r="N29" s="19"/>
    </row>
    <row r="30" spans="1:14" ht="27" customHeight="1">
      <c r="A30" s="14">
        <v>22</v>
      </c>
      <c r="B30" s="15" t="s">
        <v>38</v>
      </c>
      <c r="C30" s="16" t="s">
        <v>39</v>
      </c>
      <c r="D30" s="14">
        <v>1984</v>
      </c>
      <c r="E30" s="100">
        <f>'I.1'!E25</f>
        <v>7.5</v>
      </c>
      <c r="F30" s="100">
        <f>'I.2'!G26</f>
        <v>8</v>
      </c>
      <c r="G30" s="100">
        <f>'II'!G26</f>
        <v>7</v>
      </c>
      <c r="H30" s="100">
        <f>'III.1'!E25</f>
        <v>6</v>
      </c>
      <c r="I30" s="100">
        <f>'III.2'!E25</f>
        <v>8</v>
      </c>
      <c r="J30" s="100">
        <f>'IV'!E25</f>
        <v>8</v>
      </c>
      <c r="K30" s="101">
        <f>'V.1'!E25</f>
        <v>8</v>
      </c>
      <c r="L30" s="102">
        <f t="shared" si="0"/>
        <v>7.5</v>
      </c>
      <c r="M30" s="103" t="str">
        <f t="shared" si="1"/>
        <v>Viết TL</v>
      </c>
      <c r="N30" s="17"/>
    </row>
    <row r="31" spans="1:14" ht="27" customHeight="1">
      <c r="A31" s="14">
        <v>23</v>
      </c>
      <c r="B31" s="15" t="s">
        <v>78</v>
      </c>
      <c r="C31" s="16" t="s">
        <v>79</v>
      </c>
      <c r="D31" s="14">
        <v>1980</v>
      </c>
      <c r="E31" s="100">
        <f>'I.1'!E49</f>
        <v>8</v>
      </c>
      <c r="F31" s="100">
        <f>'I.2'!G50</f>
        <v>7.5</v>
      </c>
      <c r="G31" s="100">
        <f>'II'!G50</f>
        <v>7</v>
      </c>
      <c r="H31" s="100">
        <f>'III.1'!E49</f>
        <v>6.5</v>
      </c>
      <c r="I31" s="100">
        <f>'III.2'!E49</f>
        <v>8</v>
      </c>
      <c r="J31" s="100">
        <f>'IV'!E49</f>
        <v>7.5</v>
      </c>
      <c r="K31" s="101">
        <f>'V.1'!E49</f>
        <v>8</v>
      </c>
      <c r="L31" s="102">
        <f t="shared" si="0"/>
        <v>7.5</v>
      </c>
      <c r="M31" s="103" t="str">
        <f t="shared" si="1"/>
        <v>Viết TL</v>
      </c>
      <c r="N31" s="17"/>
    </row>
    <row r="32" spans="1:14" ht="27" customHeight="1">
      <c r="A32" s="14">
        <v>24</v>
      </c>
      <c r="B32" s="15" t="s">
        <v>11</v>
      </c>
      <c r="C32" s="16" t="s">
        <v>12</v>
      </c>
      <c r="D32" s="14">
        <v>1986</v>
      </c>
      <c r="E32" s="100">
        <f>'I.1'!E11</f>
        <v>7.5</v>
      </c>
      <c r="F32" s="100">
        <f>'I.2'!G12</f>
        <v>7</v>
      </c>
      <c r="G32" s="100">
        <f>'II'!G12</f>
        <v>8</v>
      </c>
      <c r="H32" s="100">
        <f>'III.1'!E11</f>
        <v>7</v>
      </c>
      <c r="I32" s="100">
        <f>'III.2'!E11</f>
        <v>7.5</v>
      </c>
      <c r="J32" s="100">
        <f>'IV'!E11</f>
        <v>7</v>
      </c>
      <c r="K32" s="101">
        <f>'V.1'!E11</f>
        <v>8</v>
      </c>
      <c r="L32" s="102">
        <f t="shared" si="0"/>
        <v>7.43</v>
      </c>
      <c r="M32" s="103" t="str">
        <f t="shared" si="1"/>
        <v>Viết TL</v>
      </c>
      <c r="N32" s="17"/>
    </row>
    <row r="33" spans="1:14" ht="27" customHeight="1">
      <c r="A33" s="14">
        <v>25</v>
      </c>
      <c r="B33" s="15" t="s">
        <v>40</v>
      </c>
      <c r="C33" s="16" t="s">
        <v>41</v>
      </c>
      <c r="D33" s="14">
        <v>1988</v>
      </c>
      <c r="E33" s="100">
        <f>'I.1'!E26</f>
        <v>7.5</v>
      </c>
      <c r="F33" s="100">
        <f>'I.2'!G27</f>
        <v>7</v>
      </c>
      <c r="G33" s="100">
        <f>'II'!G27</f>
        <v>7.5</v>
      </c>
      <c r="H33" s="100">
        <f>'III.1'!E26</f>
        <v>6.5</v>
      </c>
      <c r="I33" s="100">
        <f>'III.2'!E26</f>
        <v>8</v>
      </c>
      <c r="J33" s="100">
        <f>'IV'!E26</f>
        <v>8</v>
      </c>
      <c r="K33" s="101">
        <f>'V.1'!E26</f>
        <v>7.5</v>
      </c>
      <c r="L33" s="102">
        <f t="shared" si="0"/>
        <v>7.43</v>
      </c>
      <c r="M33" s="103" t="str">
        <f t="shared" si="1"/>
        <v>Viết TL</v>
      </c>
      <c r="N33" s="17"/>
    </row>
    <row r="34" spans="1:14" ht="27" customHeight="1">
      <c r="A34" s="14">
        <v>26</v>
      </c>
      <c r="B34" s="15" t="s">
        <v>36</v>
      </c>
      <c r="C34" s="16" t="s">
        <v>43</v>
      </c>
      <c r="D34" s="14">
        <v>1985</v>
      </c>
      <c r="E34" s="100">
        <f>'I.1'!E28</f>
        <v>7.5</v>
      </c>
      <c r="F34" s="100">
        <f>'I.2'!G29</f>
        <v>8</v>
      </c>
      <c r="G34" s="100">
        <f>'II'!G29</f>
        <v>7.5</v>
      </c>
      <c r="H34" s="100">
        <f>'III.1'!E28</f>
        <v>6</v>
      </c>
      <c r="I34" s="100">
        <f>'III.2'!E28</f>
        <v>7</v>
      </c>
      <c r="J34" s="100">
        <f>'IV'!E28</f>
        <v>8.5</v>
      </c>
      <c r="K34" s="101">
        <f>'V.1'!E28</f>
        <v>7.5</v>
      </c>
      <c r="L34" s="102">
        <f t="shared" si="0"/>
        <v>7.43</v>
      </c>
      <c r="M34" s="103" t="str">
        <f t="shared" si="1"/>
        <v>Viết TL</v>
      </c>
      <c r="N34" s="17"/>
    </row>
    <row r="35" spans="1:14" ht="27" customHeight="1">
      <c r="A35" s="14">
        <v>27</v>
      </c>
      <c r="B35" s="15" t="s">
        <v>44</v>
      </c>
      <c r="C35" s="16" t="s">
        <v>45</v>
      </c>
      <c r="D35" s="14">
        <v>1966</v>
      </c>
      <c r="E35" s="100">
        <f>'I.1'!E29</f>
        <v>6</v>
      </c>
      <c r="F35" s="100">
        <f>'I.2'!G30</f>
        <v>8</v>
      </c>
      <c r="G35" s="100">
        <f>'II'!G30</f>
        <v>9</v>
      </c>
      <c r="H35" s="100">
        <f>'III.1'!E29</f>
        <v>7</v>
      </c>
      <c r="I35" s="100">
        <f>'III.2'!E29</f>
        <v>7</v>
      </c>
      <c r="J35" s="100">
        <f>'IV'!E29</f>
        <v>7.5</v>
      </c>
      <c r="K35" s="101">
        <f>'V.1'!E29</f>
        <v>7.5</v>
      </c>
      <c r="L35" s="102">
        <f t="shared" si="0"/>
        <v>7.43</v>
      </c>
      <c r="M35" s="103" t="str">
        <f t="shared" si="1"/>
        <v>Viết TL</v>
      </c>
      <c r="N35" s="17"/>
    </row>
    <row r="36" spans="1:14" ht="27" customHeight="1">
      <c r="A36" s="14">
        <v>28</v>
      </c>
      <c r="B36" s="15" t="s">
        <v>58</v>
      </c>
      <c r="C36" s="16" t="s">
        <v>59</v>
      </c>
      <c r="D36" s="14">
        <v>1978</v>
      </c>
      <c r="E36" s="100">
        <f>'I.1'!E38</f>
        <v>7.5</v>
      </c>
      <c r="F36" s="100">
        <f>'I.2'!G39</f>
        <v>7.5</v>
      </c>
      <c r="G36" s="100">
        <f>'II'!G39</f>
        <v>8</v>
      </c>
      <c r="H36" s="100">
        <f>'III.1'!E38</f>
        <v>7</v>
      </c>
      <c r="I36" s="100">
        <f>'III.2'!E38</f>
        <v>8</v>
      </c>
      <c r="J36" s="100">
        <f>'IV'!E38</f>
        <v>7</v>
      </c>
      <c r="K36" s="101">
        <f>'V.1'!E38</f>
        <v>7</v>
      </c>
      <c r="L36" s="102">
        <f t="shared" si="0"/>
        <v>7.43</v>
      </c>
      <c r="M36" s="103" t="str">
        <f t="shared" si="1"/>
        <v>Viết TL</v>
      </c>
      <c r="N36" s="17"/>
    </row>
    <row r="37" spans="1:14" ht="27" customHeight="1">
      <c r="A37" s="14">
        <v>29</v>
      </c>
      <c r="B37" s="15" t="s">
        <v>66</v>
      </c>
      <c r="C37" s="16" t="s">
        <v>65</v>
      </c>
      <c r="D37" s="14">
        <v>1977</v>
      </c>
      <c r="E37" s="100">
        <f>'I.1'!E42</f>
        <v>7.5</v>
      </c>
      <c r="F37" s="100">
        <f>'I.2'!G43</f>
        <v>7</v>
      </c>
      <c r="G37" s="100">
        <f>'II'!G43</f>
        <v>8</v>
      </c>
      <c r="H37" s="100">
        <f>'III.1'!E42</f>
        <v>7</v>
      </c>
      <c r="I37" s="100">
        <f>'III.2'!E42</f>
        <v>7.5</v>
      </c>
      <c r="J37" s="100">
        <f>'IV'!E42</f>
        <v>7.5</v>
      </c>
      <c r="K37" s="101">
        <f>'V.1'!E42</f>
        <v>7.5</v>
      </c>
      <c r="L37" s="102">
        <f t="shared" si="0"/>
        <v>7.43</v>
      </c>
      <c r="M37" s="103" t="str">
        <f t="shared" si="1"/>
        <v>Viết TL</v>
      </c>
      <c r="N37" s="17"/>
    </row>
    <row r="38" spans="1:14" ht="27" customHeight="1">
      <c r="A38" s="14">
        <v>30</v>
      </c>
      <c r="B38" s="15" t="s">
        <v>82</v>
      </c>
      <c r="C38" s="16" t="s">
        <v>83</v>
      </c>
      <c r="D38" s="14">
        <v>1988</v>
      </c>
      <c r="E38" s="100">
        <f>'I.1'!E51</f>
        <v>7</v>
      </c>
      <c r="F38" s="100">
        <f>'I.2'!G52</f>
        <v>7.5</v>
      </c>
      <c r="G38" s="100">
        <f>'II'!G52</f>
        <v>7.5</v>
      </c>
      <c r="H38" s="100">
        <f>'III.1'!E51</f>
        <v>7</v>
      </c>
      <c r="I38" s="100">
        <f>'III.2'!E51</f>
        <v>7</v>
      </c>
      <c r="J38" s="100">
        <f>'IV'!E51</f>
        <v>8</v>
      </c>
      <c r="K38" s="101">
        <f>'V.1'!E51</f>
        <v>8</v>
      </c>
      <c r="L38" s="102">
        <f t="shared" si="0"/>
        <v>7.43</v>
      </c>
      <c r="M38" s="103" t="str">
        <f t="shared" si="1"/>
        <v>Viết TL</v>
      </c>
      <c r="N38" s="17"/>
    </row>
    <row r="39" spans="1:14" ht="27" customHeight="1">
      <c r="A39" s="14">
        <v>31</v>
      </c>
      <c r="B39" s="15" t="s">
        <v>106</v>
      </c>
      <c r="C39" s="16" t="s">
        <v>107</v>
      </c>
      <c r="D39" s="14">
        <v>1981</v>
      </c>
      <c r="E39" s="100">
        <f>'I.1'!E66</f>
        <v>8</v>
      </c>
      <c r="F39" s="100">
        <f>'I.2'!G67</f>
        <v>7.5</v>
      </c>
      <c r="G39" s="100">
        <f>'II'!G67</f>
        <v>7</v>
      </c>
      <c r="H39" s="100">
        <f>'III.1'!E66</f>
        <v>6.5</v>
      </c>
      <c r="I39" s="100">
        <f>'III.2'!E66</f>
        <v>8</v>
      </c>
      <c r="J39" s="100">
        <f>'IV'!E66</f>
        <v>8</v>
      </c>
      <c r="K39" s="101">
        <f>'V.1'!E66</f>
        <v>7</v>
      </c>
      <c r="L39" s="102">
        <f t="shared" si="0"/>
        <v>7.43</v>
      </c>
      <c r="M39" s="103" t="str">
        <f t="shared" si="1"/>
        <v>Viết TL</v>
      </c>
      <c r="N39" s="17"/>
    </row>
    <row r="40" spans="1:14" ht="27" customHeight="1">
      <c r="A40" s="14">
        <v>32</v>
      </c>
      <c r="B40" s="15" t="s">
        <v>119</v>
      </c>
      <c r="C40" s="16" t="s">
        <v>120</v>
      </c>
      <c r="D40" s="14">
        <v>1978</v>
      </c>
      <c r="E40" s="100">
        <f>'I.1'!E74</f>
        <v>8</v>
      </c>
      <c r="F40" s="100">
        <f>'I.2'!G75</f>
        <v>7.5</v>
      </c>
      <c r="G40" s="100">
        <f>'II'!G75</f>
        <v>7.5</v>
      </c>
      <c r="H40" s="100">
        <f>'III.1'!E74</f>
        <v>7.5</v>
      </c>
      <c r="I40" s="100">
        <f>'III.2'!E74</f>
        <v>7</v>
      </c>
      <c r="J40" s="100">
        <f>'IV'!E74</f>
        <v>7</v>
      </c>
      <c r="K40" s="101">
        <f>'V.1'!E74</f>
        <v>7.5</v>
      </c>
      <c r="L40" s="102">
        <f t="shared" si="0"/>
        <v>7.43</v>
      </c>
      <c r="M40" s="103" t="str">
        <f t="shared" si="1"/>
        <v>Viết TL</v>
      </c>
      <c r="N40" s="24"/>
    </row>
    <row r="41" spans="1:14" ht="27" customHeight="1">
      <c r="A41" s="14">
        <v>33</v>
      </c>
      <c r="B41" s="15" t="s">
        <v>30</v>
      </c>
      <c r="C41" s="16" t="s">
        <v>31</v>
      </c>
      <c r="D41" s="14">
        <v>1983</v>
      </c>
      <c r="E41" s="100">
        <f>'I.1'!E21</f>
        <v>7.5</v>
      </c>
      <c r="F41" s="100">
        <f>'I.2'!G22</f>
        <v>8</v>
      </c>
      <c r="G41" s="100">
        <f>'II'!G22</f>
        <v>6.5</v>
      </c>
      <c r="H41" s="100">
        <f>'III.1'!E21</f>
        <v>6</v>
      </c>
      <c r="I41" s="100">
        <f>'III.2'!E21</f>
        <v>7</v>
      </c>
      <c r="J41" s="100">
        <f>'IV'!E21</f>
        <v>8.5</v>
      </c>
      <c r="K41" s="101">
        <f>'V.1'!E21</f>
        <v>8</v>
      </c>
      <c r="L41" s="102">
        <f aca="true" t="shared" si="2" ref="L41:L58">ROUND(SUMIF(E41:K41,"&gt;=5",E41:K41)/7,2)</f>
        <v>7.36</v>
      </c>
      <c r="M41" s="103" t="str">
        <f aca="true" t="shared" si="3" ref="M41:M58">IF(AND(COUNTIF(E41:K41,"&lt;6")=0,L41&gt;=7),"Viết TL","Thi")</f>
        <v>Viết TL</v>
      </c>
      <c r="N41" s="17"/>
    </row>
    <row r="42" spans="1:14" ht="27" customHeight="1">
      <c r="A42" s="14">
        <v>34</v>
      </c>
      <c r="B42" s="15" t="s">
        <v>46</v>
      </c>
      <c r="C42" s="16" t="s">
        <v>47</v>
      </c>
      <c r="D42" s="14">
        <v>1985</v>
      </c>
      <c r="E42" s="100">
        <f>'I.1'!E30</f>
        <v>8</v>
      </c>
      <c r="F42" s="100">
        <f>'I.2'!G31</f>
        <v>6.5</v>
      </c>
      <c r="G42" s="100">
        <f>'II'!G31</f>
        <v>7.5</v>
      </c>
      <c r="H42" s="100">
        <f>'III.1'!E30</f>
        <v>6</v>
      </c>
      <c r="I42" s="100">
        <f>'III.2'!E30</f>
        <v>7.5</v>
      </c>
      <c r="J42" s="100">
        <f>'IV'!E30</f>
        <v>8</v>
      </c>
      <c r="K42" s="101">
        <f>'V.1'!E30</f>
        <v>8</v>
      </c>
      <c r="L42" s="102">
        <f t="shared" si="2"/>
        <v>7.36</v>
      </c>
      <c r="M42" s="103" t="str">
        <f t="shared" si="3"/>
        <v>Viết TL</v>
      </c>
      <c r="N42" s="17"/>
    </row>
    <row r="43" spans="1:14" ht="27" customHeight="1">
      <c r="A43" s="14">
        <v>35</v>
      </c>
      <c r="B43" s="15" t="s">
        <v>54</v>
      </c>
      <c r="C43" s="16" t="s">
        <v>55</v>
      </c>
      <c r="D43" s="14">
        <v>1987</v>
      </c>
      <c r="E43" s="100">
        <f>'I.1'!E36</f>
        <v>7.5</v>
      </c>
      <c r="F43" s="100">
        <f>'I.2'!G37</f>
        <v>7.5</v>
      </c>
      <c r="G43" s="100">
        <f>'II'!G37</f>
        <v>7.5</v>
      </c>
      <c r="H43" s="100">
        <f>'III.1'!E36</f>
        <v>6</v>
      </c>
      <c r="I43" s="100">
        <f>'III.2'!E36</f>
        <v>7</v>
      </c>
      <c r="J43" s="100">
        <f>'IV'!E36</f>
        <v>8</v>
      </c>
      <c r="K43" s="101">
        <f>'V.1'!E36</f>
        <v>8</v>
      </c>
      <c r="L43" s="102">
        <f t="shared" si="2"/>
        <v>7.36</v>
      </c>
      <c r="M43" s="103" t="str">
        <f t="shared" si="3"/>
        <v>Viết TL</v>
      </c>
      <c r="N43" s="17"/>
    </row>
    <row r="44" spans="1:14" ht="27" customHeight="1">
      <c r="A44" s="14">
        <v>36</v>
      </c>
      <c r="B44" s="15" t="s">
        <v>62</v>
      </c>
      <c r="C44" s="16" t="s">
        <v>63</v>
      </c>
      <c r="D44" s="14">
        <v>1979</v>
      </c>
      <c r="E44" s="100">
        <f>'I.1'!E40</f>
        <v>6</v>
      </c>
      <c r="F44" s="100">
        <f>'I.2'!G41</f>
        <v>7</v>
      </c>
      <c r="G44" s="100">
        <f>'II'!G41</f>
        <v>8</v>
      </c>
      <c r="H44" s="100">
        <f>'III.1'!E40</f>
        <v>7</v>
      </c>
      <c r="I44" s="100">
        <f>'III.2'!E40</f>
        <v>7.5</v>
      </c>
      <c r="J44" s="100">
        <f>'IV'!E40</f>
        <v>8</v>
      </c>
      <c r="K44" s="101">
        <f>'V.1'!E40</f>
        <v>8</v>
      </c>
      <c r="L44" s="102">
        <f t="shared" si="2"/>
        <v>7.36</v>
      </c>
      <c r="M44" s="103" t="str">
        <f t="shared" si="3"/>
        <v>Viết TL</v>
      </c>
      <c r="N44" s="17"/>
    </row>
    <row r="45" spans="1:14" ht="27" customHeight="1">
      <c r="A45" s="14">
        <v>37</v>
      </c>
      <c r="B45" s="15" t="s">
        <v>67</v>
      </c>
      <c r="C45" s="16" t="s">
        <v>68</v>
      </c>
      <c r="D45" s="14">
        <v>1988</v>
      </c>
      <c r="E45" s="100">
        <f>'I.1'!E43</f>
        <v>7</v>
      </c>
      <c r="F45" s="100">
        <f>'I.2'!G44</f>
        <v>6.5</v>
      </c>
      <c r="G45" s="100">
        <f>'II'!G44</f>
        <v>7</v>
      </c>
      <c r="H45" s="100">
        <f>'III.1'!E43</f>
        <v>7</v>
      </c>
      <c r="I45" s="100">
        <f>'III.2'!E43</f>
        <v>8</v>
      </c>
      <c r="J45" s="100">
        <f>'IV'!E43</f>
        <v>8</v>
      </c>
      <c r="K45" s="101">
        <f>'V.1'!E43</f>
        <v>8</v>
      </c>
      <c r="L45" s="102">
        <f t="shared" si="2"/>
        <v>7.36</v>
      </c>
      <c r="M45" s="103" t="str">
        <f t="shared" si="3"/>
        <v>Viết TL</v>
      </c>
      <c r="N45" s="17"/>
    </row>
    <row r="46" spans="1:14" ht="27" customHeight="1">
      <c r="A46" s="14">
        <v>38</v>
      </c>
      <c r="B46" s="15" t="s">
        <v>36</v>
      </c>
      <c r="C46" s="16" t="s">
        <v>86</v>
      </c>
      <c r="D46" s="14">
        <v>1985</v>
      </c>
      <c r="E46" s="100">
        <f>'I.1'!E53</f>
        <v>8</v>
      </c>
      <c r="F46" s="100">
        <f>'I.2'!G54</f>
        <v>6</v>
      </c>
      <c r="G46" s="100">
        <f>'II'!G54</f>
        <v>7.5</v>
      </c>
      <c r="H46" s="100">
        <f>'III.1'!E53</f>
        <v>6.5</v>
      </c>
      <c r="I46" s="100">
        <f>'III.2'!E53</f>
        <v>8</v>
      </c>
      <c r="J46" s="100">
        <f>'IV'!E53</f>
        <v>7.5</v>
      </c>
      <c r="K46" s="101">
        <f>'V.1'!E53</f>
        <v>8</v>
      </c>
      <c r="L46" s="102">
        <f t="shared" si="2"/>
        <v>7.36</v>
      </c>
      <c r="M46" s="103" t="str">
        <f t="shared" si="3"/>
        <v>Viết TL</v>
      </c>
      <c r="N46" s="17"/>
    </row>
    <row r="47" spans="1:14" ht="27" customHeight="1">
      <c r="A47" s="14">
        <v>39</v>
      </c>
      <c r="B47" s="15" t="s">
        <v>91</v>
      </c>
      <c r="C47" s="16" t="s">
        <v>90</v>
      </c>
      <c r="D47" s="14">
        <v>1988</v>
      </c>
      <c r="E47" s="100">
        <f>'I.1'!E56</f>
        <v>7.5</v>
      </c>
      <c r="F47" s="100">
        <f>'I.2'!G57</f>
        <v>7.5</v>
      </c>
      <c r="G47" s="100">
        <f>'II'!G57</f>
        <v>8</v>
      </c>
      <c r="H47" s="100">
        <f>'III.1'!E56</f>
        <v>7</v>
      </c>
      <c r="I47" s="100">
        <f>'III.2'!E56</f>
        <v>7</v>
      </c>
      <c r="J47" s="100">
        <f>'IV'!E56</f>
        <v>7.5</v>
      </c>
      <c r="K47" s="101">
        <f>'V.1'!E56</f>
        <v>7</v>
      </c>
      <c r="L47" s="102">
        <f t="shared" si="2"/>
        <v>7.36</v>
      </c>
      <c r="M47" s="103" t="str">
        <f t="shared" si="3"/>
        <v>Viết TL</v>
      </c>
      <c r="N47" s="17"/>
    </row>
    <row r="48" spans="1:14" ht="27" customHeight="1">
      <c r="A48" s="14">
        <v>40</v>
      </c>
      <c r="B48" s="15" t="s">
        <v>36</v>
      </c>
      <c r="C48" s="16" t="s">
        <v>37</v>
      </c>
      <c r="D48" s="14">
        <v>1966</v>
      </c>
      <c r="E48" s="100">
        <f>'I.1'!E24</f>
        <v>8</v>
      </c>
      <c r="F48" s="100">
        <f>'I.2'!G25</f>
        <v>6.5</v>
      </c>
      <c r="G48" s="100">
        <f>'II'!G25</f>
        <v>8.5</v>
      </c>
      <c r="H48" s="100">
        <f>'III.1'!E24</f>
        <v>7.5</v>
      </c>
      <c r="I48" s="100">
        <f>'III.2'!E24</f>
        <v>8</v>
      </c>
      <c r="J48" s="100">
        <f>'IV'!E24</f>
        <v>6.5</v>
      </c>
      <c r="K48" s="101">
        <f>'V.1'!E24</f>
        <v>6</v>
      </c>
      <c r="L48" s="102">
        <f t="shared" si="2"/>
        <v>7.29</v>
      </c>
      <c r="M48" s="103" t="str">
        <f t="shared" si="3"/>
        <v>Viết TL</v>
      </c>
      <c r="N48" s="17"/>
    </row>
    <row r="49" spans="1:14" ht="27" customHeight="1">
      <c r="A49" s="14">
        <v>41</v>
      </c>
      <c r="B49" s="15" t="s">
        <v>108</v>
      </c>
      <c r="C49" s="16" t="s">
        <v>109</v>
      </c>
      <c r="D49" s="14">
        <v>1978</v>
      </c>
      <c r="E49" s="100">
        <f>'I.1'!E67</f>
        <v>8</v>
      </c>
      <c r="F49" s="100">
        <f>'I.2'!G68</f>
        <v>7.5</v>
      </c>
      <c r="G49" s="100">
        <f>'II'!G68</f>
        <v>7</v>
      </c>
      <c r="H49" s="100">
        <f>'III.1'!E67</f>
        <v>6.5</v>
      </c>
      <c r="I49" s="100">
        <f>'III.2'!E67</f>
        <v>7.5</v>
      </c>
      <c r="J49" s="100">
        <f>'IV'!E67</f>
        <v>8</v>
      </c>
      <c r="K49" s="101">
        <f>'V.1'!E67</f>
        <v>6.5</v>
      </c>
      <c r="L49" s="102">
        <f t="shared" si="2"/>
        <v>7.29</v>
      </c>
      <c r="M49" s="103" t="str">
        <f t="shared" si="3"/>
        <v>Viết TL</v>
      </c>
      <c r="N49" s="24"/>
    </row>
    <row r="50" spans="1:14" ht="27" customHeight="1">
      <c r="A50" s="14">
        <v>42</v>
      </c>
      <c r="B50" s="15" t="s">
        <v>36</v>
      </c>
      <c r="C50" s="16" t="s">
        <v>51</v>
      </c>
      <c r="D50" s="14">
        <v>1985</v>
      </c>
      <c r="E50" s="100">
        <f>'I.1'!E34</f>
        <v>7</v>
      </c>
      <c r="F50" s="100">
        <f>'I.2'!G35</f>
        <v>7.5</v>
      </c>
      <c r="G50" s="100">
        <f>'II'!G35</f>
        <v>6.5</v>
      </c>
      <c r="H50" s="100">
        <f>'III.1'!E34</f>
        <v>6.5</v>
      </c>
      <c r="I50" s="100">
        <f>'III.2'!E34</f>
        <v>7</v>
      </c>
      <c r="J50" s="100">
        <f>'IV'!E34</f>
        <v>8</v>
      </c>
      <c r="K50" s="101">
        <f>'V.1'!E34</f>
        <v>8</v>
      </c>
      <c r="L50" s="102">
        <f t="shared" si="2"/>
        <v>7.21</v>
      </c>
      <c r="M50" s="103" t="str">
        <f t="shared" si="3"/>
        <v>Viết TL</v>
      </c>
      <c r="N50" s="17"/>
    </row>
    <row r="51" spans="1:14" ht="27" customHeight="1">
      <c r="A51" s="14">
        <v>43</v>
      </c>
      <c r="B51" s="15" t="s">
        <v>52</v>
      </c>
      <c r="C51" s="16" t="s">
        <v>53</v>
      </c>
      <c r="D51" s="14">
        <v>1979</v>
      </c>
      <c r="E51" s="100">
        <f>'I.1'!E35</f>
        <v>6.5</v>
      </c>
      <c r="F51" s="100">
        <f>'I.2'!G36</f>
        <v>7</v>
      </c>
      <c r="G51" s="100">
        <f>'II'!G36</f>
        <v>7</v>
      </c>
      <c r="H51" s="100">
        <f>'III.1'!E35</f>
        <v>6.5</v>
      </c>
      <c r="I51" s="100">
        <f>'III.2'!E35</f>
        <v>8.5</v>
      </c>
      <c r="J51" s="100">
        <f>'IV'!E35</f>
        <v>8.5</v>
      </c>
      <c r="K51" s="101">
        <f>'V.1'!E35</f>
        <v>6.5</v>
      </c>
      <c r="L51" s="102">
        <f t="shared" si="2"/>
        <v>7.21</v>
      </c>
      <c r="M51" s="103" t="str">
        <f t="shared" si="3"/>
        <v>Viết TL</v>
      </c>
      <c r="N51" s="17"/>
    </row>
    <row r="52" spans="1:14" ht="27" customHeight="1">
      <c r="A52" s="14">
        <v>44</v>
      </c>
      <c r="B52" s="15" t="s">
        <v>60</v>
      </c>
      <c r="C52" s="16" t="s">
        <v>61</v>
      </c>
      <c r="D52" s="14">
        <v>1978</v>
      </c>
      <c r="E52" s="100">
        <f>'I.1'!E39</f>
        <v>6</v>
      </c>
      <c r="F52" s="100">
        <f>'I.2'!G40</f>
        <v>7.5</v>
      </c>
      <c r="G52" s="100">
        <f>'II'!G40</f>
        <v>7.5</v>
      </c>
      <c r="H52" s="100">
        <f>'III.1'!E39</f>
        <v>6</v>
      </c>
      <c r="I52" s="100">
        <f>'III.2'!E39</f>
        <v>7</v>
      </c>
      <c r="J52" s="100">
        <f>'IV'!E39</f>
        <v>8.5</v>
      </c>
      <c r="K52" s="101">
        <f>'V.1'!E39</f>
        <v>8</v>
      </c>
      <c r="L52" s="102">
        <f t="shared" si="2"/>
        <v>7.21</v>
      </c>
      <c r="M52" s="103" t="str">
        <f t="shared" si="3"/>
        <v>Viết TL</v>
      </c>
      <c r="N52" s="17"/>
    </row>
    <row r="53" spans="1:14" ht="27" customHeight="1">
      <c r="A53" s="14">
        <v>45</v>
      </c>
      <c r="B53" s="15" t="s">
        <v>71</v>
      </c>
      <c r="C53" s="16" t="s">
        <v>72</v>
      </c>
      <c r="D53" s="14">
        <v>1984</v>
      </c>
      <c r="E53" s="100">
        <f>'I.1'!E45</f>
        <v>7.5</v>
      </c>
      <c r="F53" s="100">
        <f>'I.2'!G46</f>
        <v>6.5</v>
      </c>
      <c r="G53" s="100">
        <f>'II'!G46</f>
        <v>7.5</v>
      </c>
      <c r="H53" s="100">
        <f>'III.1'!E45</f>
        <v>7</v>
      </c>
      <c r="I53" s="100">
        <f>'III.2'!E45</f>
        <v>8</v>
      </c>
      <c r="J53" s="100">
        <f>'IV'!E45</f>
        <v>7.5</v>
      </c>
      <c r="K53" s="101">
        <f>'V.1'!E45</f>
        <v>6.5</v>
      </c>
      <c r="L53" s="102">
        <f t="shared" si="2"/>
        <v>7.21</v>
      </c>
      <c r="M53" s="103" t="str">
        <f t="shared" si="3"/>
        <v>Viết TL</v>
      </c>
      <c r="N53" s="17"/>
    </row>
    <row r="54" spans="1:14" ht="27" customHeight="1">
      <c r="A54" s="14">
        <v>46</v>
      </c>
      <c r="B54" s="15" t="s">
        <v>42</v>
      </c>
      <c r="C54" s="16" t="s">
        <v>43</v>
      </c>
      <c r="D54" s="14">
        <v>1971</v>
      </c>
      <c r="E54" s="100">
        <f>'I.1'!E27</f>
        <v>6</v>
      </c>
      <c r="F54" s="100">
        <f>'I.2'!G28</f>
        <v>6.5</v>
      </c>
      <c r="G54" s="100">
        <f>'II'!G28</f>
        <v>8</v>
      </c>
      <c r="H54" s="100">
        <f>'III.1'!E27</f>
        <v>7</v>
      </c>
      <c r="I54" s="100">
        <f>'III.2'!E27</f>
        <v>7.5</v>
      </c>
      <c r="J54" s="100">
        <f>'IV'!E27</f>
        <v>7</v>
      </c>
      <c r="K54" s="101">
        <f>'V.1'!E27</f>
        <v>8</v>
      </c>
      <c r="L54" s="102">
        <f t="shared" si="2"/>
        <v>7.14</v>
      </c>
      <c r="M54" s="103" t="str">
        <f t="shared" si="3"/>
        <v>Viết TL</v>
      </c>
      <c r="N54" s="21"/>
    </row>
    <row r="55" spans="1:14" ht="27" customHeight="1">
      <c r="A55" s="14">
        <v>47</v>
      </c>
      <c r="B55" s="15" t="s">
        <v>49</v>
      </c>
      <c r="C55" s="16" t="s">
        <v>47</v>
      </c>
      <c r="D55" s="14">
        <v>1982</v>
      </c>
      <c r="E55" s="100">
        <f>'I.1'!E32</f>
        <v>6.5</v>
      </c>
      <c r="F55" s="100">
        <f>'I.2'!G33</f>
        <v>6.5</v>
      </c>
      <c r="G55" s="100">
        <f>'II'!G33</f>
        <v>6</v>
      </c>
      <c r="H55" s="100">
        <f>'III.1'!E32</f>
        <v>7.5</v>
      </c>
      <c r="I55" s="100">
        <f>'III.2'!E32</f>
        <v>7.5</v>
      </c>
      <c r="J55" s="100">
        <f>'IV'!E32</f>
        <v>8</v>
      </c>
      <c r="K55" s="101">
        <f>'V.1'!E32</f>
        <v>8</v>
      </c>
      <c r="L55" s="102">
        <f t="shared" si="2"/>
        <v>7.14</v>
      </c>
      <c r="M55" s="103" t="str">
        <f t="shared" si="3"/>
        <v>Viết TL</v>
      </c>
      <c r="N55" s="17"/>
    </row>
    <row r="56" spans="1:14" ht="27" customHeight="1">
      <c r="A56" s="14">
        <v>48</v>
      </c>
      <c r="B56" s="15" t="s">
        <v>110</v>
      </c>
      <c r="C56" s="16" t="s">
        <v>109</v>
      </c>
      <c r="D56" s="14">
        <v>1987</v>
      </c>
      <c r="E56" s="100">
        <f>'I.1'!E68</f>
        <v>7.5</v>
      </c>
      <c r="F56" s="100">
        <f>'I.2'!G69</f>
        <v>6.5</v>
      </c>
      <c r="G56" s="100">
        <f>'II'!G69</f>
        <v>8</v>
      </c>
      <c r="H56" s="100">
        <f>'III.1'!E68</f>
        <v>6.5</v>
      </c>
      <c r="I56" s="100">
        <f>'III.2'!E68</f>
        <v>7.5</v>
      </c>
      <c r="J56" s="100">
        <f>'IV'!E68</f>
        <v>7.5</v>
      </c>
      <c r="K56" s="101">
        <f>'V.1'!E68</f>
        <v>6.5</v>
      </c>
      <c r="L56" s="102">
        <f t="shared" si="2"/>
        <v>7.14</v>
      </c>
      <c r="M56" s="103" t="str">
        <f t="shared" si="3"/>
        <v>Viết TL</v>
      </c>
      <c r="N56" s="24"/>
    </row>
    <row r="57" spans="1:14" ht="27" customHeight="1">
      <c r="A57" s="14">
        <v>49</v>
      </c>
      <c r="B57" s="15" t="s">
        <v>121</v>
      </c>
      <c r="C57" s="16" t="s">
        <v>122</v>
      </c>
      <c r="D57" s="14">
        <v>1974</v>
      </c>
      <c r="E57" s="100">
        <f>'I.1'!E75</f>
        <v>7</v>
      </c>
      <c r="F57" s="100">
        <f>'I.2'!G76</f>
        <v>7</v>
      </c>
      <c r="G57" s="100">
        <f>'II'!G76</f>
        <v>7.5</v>
      </c>
      <c r="H57" s="100">
        <f>'III.1'!E75</f>
        <v>7.5</v>
      </c>
      <c r="I57" s="100">
        <f>'III.2'!E75</f>
        <v>8</v>
      </c>
      <c r="J57" s="100">
        <f>'IV'!E75</f>
        <v>7</v>
      </c>
      <c r="K57" s="101">
        <f>'V.1'!E75</f>
        <v>6</v>
      </c>
      <c r="L57" s="102">
        <f t="shared" si="2"/>
        <v>7.14</v>
      </c>
      <c r="M57" s="103" t="str">
        <f t="shared" si="3"/>
        <v>Viết TL</v>
      </c>
      <c r="N57" s="24"/>
    </row>
    <row r="58" spans="1:14" ht="27" customHeight="1">
      <c r="A58" s="14">
        <v>50</v>
      </c>
      <c r="B58" s="15" t="s">
        <v>24</v>
      </c>
      <c r="C58" s="16" t="s">
        <v>25</v>
      </c>
      <c r="D58" s="14">
        <v>1988</v>
      </c>
      <c r="E58" s="100">
        <f>'I.1'!E18</f>
        <v>7</v>
      </c>
      <c r="F58" s="100">
        <f>'I.2'!G19</f>
        <v>7</v>
      </c>
      <c r="G58" s="100">
        <f>'II'!G19</f>
        <v>8</v>
      </c>
      <c r="H58" s="100">
        <f>'III.1'!E18</f>
        <v>6.5</v>
      </c>
      <c r="I58" s="100">
        <f>'III.2'!E18</f>
        <v>8</v>
      </c>
      <c r="J58" s="100">
        <f>'IV'!E18</f>
        <v>6.5</v>
      </c>
      <c r="K58" s="101">
        <f>'V.1'!E18</f>
        <v>6.5</v>
      </c>
      <c r="L58" s="102">
        <f t="shared" si="2"/>
        <v>7.07</v>
      </c>
      <c r="M58" s="103" t="str">
        <f t="shared" si="3"/>
        <v>Viết TL</v>
      </c>
      <c r="N58" s="19"/>
    </row>
    <row r="59" spans="2:3" ht="16.5">
      <c r="B59" s="35"/>
      <c r="C59" s="35"/>
    </row>
  </sheetData>
  <sheetProtection/>
  <mergeCells count="7">
    <mergeCell ref="B8:C8"/>
    <mergeCell ref="A1:C1"/>
    <mergeCell ref="D1:N1"/>
    <mergeCell ref="A2:C2"/>
    <mergeCell ref="A3:C3"/>
    <mergeCell ref="A5:N5"/>
    <mergeCell ref="A6:N6"/>
  </mergeCells>
  <conditionalFormatting sqref="K9:K58">
    <cfRule type="cellIs" priority="3" dxfId="2" operator="lessThan" stopIfTrue="1">
      <formula>5</formula>
    </cfRule>
  </conditionalFormatting>
  <conditionalFormatting sqref="L9:L58">
    <cfRule type="cellIs" priority="1" dxfId="1" operator="between" stopIfTrue="1">
      <formula>5</formula>
      <formula>5.9</formula>
    </cfRule>
    <cfRule type="cellIs" priority="2" dxfId="0" operator="lessThan" stopIfTrue="1">
      <formula>5</formula>
    </cfRule>
  </conditionalFormatting>
  <printOptions/>
  <pageMargins left="0.25" right="0.25" top="0.31" bottom="0.34" header="0.28" footer="0.17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="96" zoomScaleNormal="96" zoomScalePageLayoutView="0" workbookViewId="0" topLeftCell="A1">
      <selection activeCell="H87" sqref="H87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1.57421875" style="18" customWidth="1"/>
    <col min="4" max="4" width="10.00390625" style="18" customWidth="1"/>
    <col min="5" max="5" width="8.8515625" style="18" customWidth="1"/>
    <col min="6" max="6" width="7.00390625" style="18" customWidth="1"/>
    <col min="7" max="7" width="7.28125" style="18" customWidth="1"/>
    <col min="8" max="8" width="11.00390625" style="18" customWidth="1"/>
    <col min="9" max="9" width="15.57421875" style="18" customWidth="1"/>
    <col min="10" max="16384" width="8.8515625" style="18" customWidth="1"/>
  </cols>
  <sheetData>
    <row r="1" spans="1:9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  <c r="H1" s="211"/>
      <c r="I1" s="211"/>
    </row>
    <row r="2" spans="1:9" s="1" customFormat="1" ht="18.75">
      <c r="A2" s="212" t="s">
        <v>2</v>
      </c>
      <c r="B2" s="212"/>
      <c r="C2" s="212"/>
      <c r="D2" s="2"/>
      <c r="E2" s="212" t="s">
        <v>3</v>
      </c>
      <c r="F2" s="212"/>
      <c r="G2" s="212"/>
      <c r="H2" s="212"/>
      <c r="I2" s="3"/>
    </row>
    <row r="3" spans="1:9" s="1" customFormat="1" ht="16.5">
      <c r="A3" s="212" t="s">
        <v>4</v>
      </c>
      <c r="B3" s="212"/>
      <c r="C3" s="212"/>
      <c r="D3" s="2"/>
      <c r="E3" s="4"/>
      <c r="F3" s="4"/>
      <c r="G3" s="4"/>
      <c r="H3" s="4"/>
      <c r="I3" s="5"/>
    </row>
    <row r="4" spans="1:9" s="1" customFormat="1" ht="18.75">
      <c r="A4" s="6"/>
      <c r="B4" s="3"/>
      <c r="C4" s="3"/>
      <c r="D4" s="3"/>
      <c r="E4" s="7" t="s">
        <v>275</v>
      </c>
      <c r="F4" s="7"/>
      <c r="G4" s="7"/>
      <c r="H4" s="7"/>
      <c r="I4" s="5"/>
    </row>
    <row r="5" spans="1:9" s="1" customFormat="1" ht="27" customHeight="1">
      <c r="A5" s="208" t="s">
        <v>125</v>
      </c>
      <c r="B5" s="208"/>
      <c r="C5" s="208"/>
      <c r="D5" s="208"/>
      <c r="E5" s="208"/>
      <c r="F5" s="208"/>
      <c r="G5" s="208"/>
      <c r="H5" s="208"/>
      <c r="I5" s="208"/>
    </row>
    <row r="6" spans="1:9" s="1" customFormat="1" ht="21" customHeight="1">
      <c r="A6" s="208" t="s">
        <v>5</v>
      </c>
      <c r="B6" s="208"/>
      <c r="C6" s="208"/>
      <c r="D6" s="208"/>
      <c r="E6" s="208"/>
      <c r="F6" s="208"/>
      <c r="G6" s="208"/>
      <c r="H6" s="208"/>
      <c r="I6" s="208"/>
    </row>
    <row r="7" spans="1:9" s="1" customFormat="1" ht="22.5" customHeight="1">
      <c r="A7" s="3"/>
      <c r="B7" s="208" t="s">
        <v>201</v>
      </c>
      <c r="C7" s="208"/>
      <c r="D7" s="208"/>
      <c r="E7" s="208"/>
      <c r="F7" s="208"/>
      <c r="G7" s="208"/>
      <c r="H7" s="208"/>
      <c r="I7" s="208"/>
    </row>
    <row r="8" spans="1:9" s="1" customFormat="1" ht="18.75" customHeight="1">
      <c r="A8" s="8"/>
      <c r="B8" s="9"/>
      <c r="C8" s="9"/>
      <c r="D8" s="10" t="s">
        <v>6</v>
      </c>
      <c r="E8" s="10"/>
      <c r="F8" s="10"/>
      <c r="G8" s="10"/>
      <c r="H8" s="10"/>
      <c r="I8" s="10"/>
    </row>
    <row r="9" spans="1:8" s="1" customFormat="1" ht="9.75" customHeight="1">
      <c r="A9" s="8"/>
      <c r="B9" s="9"/>
      <c r="C9" s="9"/>
      <c r="D9" s="11"/>
      <c r="E9" s="11"/>
      <c r="F9" s="11"/>
      <c r="G9" s="11"/>
      <c r="H9" s="11"/>
    </row>
    <row r="10" spans="1:9" s="13" customFormat="1" ht="25.5" customHeight="1">
      <c r="A10" s="213" t="s">
        <v>7</v>
      </c>
      <c r="B10" s="219" t="s">
        <v>8</v>
      </c>
      <c r="C10" s="220"/>
      <c r="D10" s="215" t="s">
        <v>279</v>
      </c>
      <c r="E10" s="216" t="s">
        <v>127</v>
      </c>
      <c r="F10" s="217"/>
      <c r="G10" s="218"/>
      <c r="H10" s="215" t="s">
        <v>277</v>
      </c>
      <c r="I10" s="213" t="s">
        <v>10</v>
      </c>
    </row>
    <row r="11" spans="1:9" s="13" customFormat="1" ht="34.5" customHeight="1">
      <c r="A11" s="214"/>
      <c r="B11" s="221"/>
      <c r="C11" s="222"/>
      <c r="D11" s="214"/>
      <c r="E11" s="64" t="s">
        <v>273</v>
      </c>
      <c r="F11" s="65" t="s">
        <v>274</v>
      </c>
      <c r="G11" s="76" t="s">
        <v>276</v>
      </c>
      <c r="H11" s="214"/>
      <c r="I11" s="214"/>
    </row>
    <row r="12" spans="1:9" ht="27" customHeight="1">
      <c r="A12" s="14">
        <v>1</v>
      </c>
      <c r="B12" s="15" t="s">
        <v>11</v>
      </c>
      <c r="C12" s="16" t="s">
        <v>12</v>
      </c>
      <c r="D12" s="14">
        <v>1986</v>
      </c>
      <c r="E12" s="66">
        <v>7</v>
      </c>
      <c r="F12" s="73"/>
      <c r="G12" s="60">
        <v>7</v>
      </c>
      <c r="H12" s="14" t="s">
        <v>203</v>
      </c>
      <c r="I12" s="17"/>
    </row>
    <row r="13" spans="1:9" ht="27" customHeight="1">
      <c r="A13" s="14">
        <v>2</v>
      </c>
      <c r="B13" s="15" t="s">
        <v>13</v>
      </c>
      <c r="C13" s="16" t="s">
        <v>14</v>
      </c>
      <c r="D13" s="14">
        <v>1982</v>
      </c>
      <c r="E13" s="68">
        <v>6</v>
      </c>
      <c r="F13" s="61"/>
      <c r="G13" s="60">
        <v>6</v>
      </c>
      <c r="H13" s="14" t="s">
        <v>204</v>
      </c>
      <c r="I13" s="17"/>
    </row>
    <row r="14" spans="1:9" ht="27" customHeight="1">
      <c r="A14" s="14">
        <v>3</v>
      </c>
      <c r="B14" s="15" t="s">
        <v>15</v>
      </c>
      <c r="C14" s="16" t="s">
        <v>14</v>
      </c>
      <c r="D14" s="14">
        <v>1983</v>
      </c>
      <c r="E14" s="68">
        <v>8</v>
      </c>
      <c r="F14" s="61"/>
      <c r="G14" s="60">
        <v>8</v>
      </c>
      <c r="H14" s="14" t="s">
        <v>205</v>
      </c>
      <c r="I14" s="17"/>
    </row>
    <row r="15" spans="1:9" ht="27" customHeight="1">
      <c r="A15" s="14">
        <v>4</v>
      </c>
      <c r="B15" s="15" t="s">
        <v>16</v>
      </c>
      <c r="C15" s="16" t="s">
        <v>17</v>
      </c>
      <c r="D15" s="14">
        <v>1979</v>
      </c>
      <c r="E15" s="68">
        <v>6.5</v>
      </c>
      <c r="F15" s="61"/>
      <c r="G15" s="60">
        <v>6.5</v>
      </c>
      <c r="H15" s="14" t="s">
        <v>206</v>
      </c>
      <c r="I15" s="19"/>
    </row>
    <row r="16" spans="1:9" ht="27" customHeight="1">
      <c r="A16" s="14">
        <v>5</v>
      </c>
      <c r="B16" s="15" t="s">
        <v>18</v>
      </c>
      <c r="C16" s="16" t="s">
        <v>19</v>
      </c>
      <c r="D16" s="14">
        <v>1980</v>
      </c>
      <c r="E16" s="68">
        <v>7.5</v>
      </c>
      <c r="F16" s="61"/>
      <c r="G16" s="60">
        <v>7.5</v>
      </c>
      <c r="H16" s="14" t="s">
        <v>207</v>
      </c>
      <c r="I16" s="19"/>
    </row>
    <row r="17" spans="1:9" ht="27" customHeight="1">
      <c r="A17" s="14">
        <v>6</v>
      </c>
      <c r="B17" s="15" t="s">
        <v>20</v>
      </c>
      <c r="C17" s="16" t="s">
        <v>21</v>
      </c>
      <c r="D17" s="14">
        <v>1984</v>
      </c>
      <c r="E17" s="68">
        <v>7.5</v>
      </c>
      <c r="F17" s="61"/>
      <c r="G17" s="60">
        <v>7.5</v>
      </c>
      <c r="H17" s="14" t="s">
        <v>202</v>
      </c>
      <c r="I17" s="19"/>
    </row>
    <row r="18" spans="1:9" ht="27" customHeight="1">
      <c r="A18" s="14">
        <v>7</v>
      </c>
      <c r="B18" s="15" t="s">
        <v>22</v>
      </c>
      <c r="C18" s="16" t="s">
        <v>23</v>
      </c>
      <c r="D18" s="14">
        <v>1983</v>
      </c>
      <c r="E18" s="68">
        <v>6</v>
      </c>
      <c r="F18" s="61"/>
      <c r="G18" s="60">
        <v>6</v>
      </c>
      <c r="H18" s="14" t="s">
        <v>209</v>
      </c>
      <c r="I18" s="17"/>
    </row>
    <row r="19" spans="1:9" ht="27" customHeight="1">
      <c r="A19" s="14">
        <v>8</v>
      </c>
      <c r="B19" s="15" t="s">
        <v>24</v>
      </c>
      <c r="C19" s="16" t="s">
        <v>25</v>
      </c>
      <c r="D19" s="14">
        <v>1988</v>
      </c>
      <c r="E19" s="68">
        <v>7</v>
      </c>
      <c r="F19" s="61"/>
      <c r="G19" s="60">
        <v>7</v>
      </c>
      <c r="H19" s="14" t="s">
        <v>210</v>
      </c>
      <c r="I19" s="19"/>
    </row>
    <row r="20" spans="1:9" ht="27" customHeight="1">
      <c r="A20" s="14">
        <v>9</v>
      </c>
      <c r="B20" s="15" t="s">
        <v>26</v>
      </c>
      <c r="C20" s="16" t="s">
        <v>27</v>
      </c>
      <c r="D20" s="14">
        <v>1971</v>
      </c>
      <c r="E20" s="68">
        <v>7</v>
      </c>
      <c r="F20" s="61"/>
      <c r="G20" s="60">
        <v>7</v>
      </c>
      <c r="H20" s="14" t="s">
        <v>211</v>
      </c>
      <c r="I20" s="17"/>
    </row>
    <row r="21" spans="1:9" ht="27" customHeight="1">
      <c r="A21" s="14">
        <v>10</v>
      </c>
      <c r="B21" s="15" t="s">
        <v>28</v>
      </c>
      <c r="C21" s="16" t="s">
        <v>29</v>
      </c>
      <c r="D21" s="14">
        <v>1978</v>
      </c>
      <c r="E21" s="68">
        <v>7.5</v>
      </c>
      <c r="F21" s="61"/>
      <c r="G21" s="60">
        <v>7.5</v>
      </c>
      <c r="H21" s="14" t="s">
        <v>212</v>
      </c>
      <c r="I21" s="17"/>
    </row>
    <row r="22" spans="1:9" ht="27" customHeight="1">
      <c r="A22" s="14">
        <v>11</v>
      </c>
      <c r="B22" s="15" t="s">
        <v>30</v>
      </c>
      <c r="C22" s="16" t="s">
        <v>31</v>
      </c>
      <c r="D22" s="14">
        <v>1983</v>
      </c>
      <c r="E22" s="68">
        <v>8</v>
      </c>
      <c r="F22" s="61"/>
      <c r="G22" s="60">
        <v>8</v>
      </c>
      <c r="H22" s="14" t="s">
        <v>213</v>
      </c>
      <c r="I22" s="17"/>
    </row>
    <row r="23" spans="1:9" ht="27" customHeight="1">
      <c r="A23" s="14">
        <v>12</v>
      </c>
      <c r="B23" s="15" t="s">
        <v>32</v>
      </c>
      <c r="C23" s="16" t="s">
        <v>33</v>
      </c>
      <c r="D23" s="14">
        <v>1982</v>
      </c>
      <c r="E23" s="68">
        <v>8</v>
      </c>
      <c r="F23" s="61"/>
      <c r="G23" s="60">
        <v>8</v>
      </c>
      <c r="H23" s="14" t="s">
        <v>214</v>
      </c>
      <c r="I23" s="17"/>
    </row>
    <row r="24" spans="1:9" ht="27" customHeight="1">
      <c r="A24" s="14">
        <v>13</v>
      </c>
      <c r="B24" s="15" t="s">
        <v>34</v>
      </c>
      <c r="C24" s="16" t="s">
        <v>35</v>
      </c>
      <c r="D24" s="14">
        <v>1984</v>
      </c>
      <c r="E24" s="68">
        <v>8</v>
      </c>
      <c r="F24" s="61"/>
      <c r="G24" s="60">
        <v>8</v>
      </c>
      <c r="H24" s="14" t="s">
        <v>215</v>
      </c>
      <c r="I24" s="17"/>
    </row>
    <row r="25" spans="1:9" ht="27" customHeight="1">
      <c r="A25" s="14">
        <v>14</v>
      </c>
      <c r="B25" s="15" t="s">
        <v>36</v>
      </c>
      <c r="C25" s="16" t="s">
        <v>37</v>
      </c>
      <c r="D25" s="14">
        <v>1966</v>
      </c>
      <c r="E25" s="68">
        <v>6.5</v>
      </c>
      <c r="F25" s="61"/>
      <c r="G25" s="60">
        <v>6.5</v>
      </c>
      <c r="H25" s="14" t="s">
        <v>216</v>
      </c>
      <c r="I25" s="17"/>
    </row>
    <row r="26" spans="1:9" ht="27" customHeight="1">
      <c r="A26" s="14">
        <v>15</v>
      </c>
      <c r="B26" s="15" t="s">
        <v>38</v>
      </c>
      <c r="C26" s="16" t="s">
        <v>39</v>
      </c>
      <c r="D26" s="14">
        <v>1984</v>
      </c>
      <c r="E26" s="68">
        <v>8</v>
      </c>
      <c r="F26" s="61"/>
      <c r="G26" s="60">
        <v>8</v>
      </c>
      <c r="H26" s="14" t="s">
        <v>217</v>
      </c>
      <c r="I26" s="17"/>
    </row>
    <row r="27" spans="1:9" ht="27" customHeight="1">
      <c r="A27" s="14">
        <v>16</v>
      </c>
      <c r="B27" s="15" t="s">
        <v>40</v>
      </c>
      <c r="C27" s="16" t="s">
        <v>41</v>
      </c>
      <c r="D27" s="14">
        <v>1988</v>
      </c>
      <c r="E27" s="68">
        <v>7</v>
      </c>
      <c r="F27" s="61"/>
      <c r="G27" s="60">
        <v>7</v>
      </c>
      <c r="H27" s="14" t="s">
        <v>218</v>
      </c>
      <c r="I27" s="17"/>
    </row>
    <row r="28" spans="1:9" ht="27" customHeight="1">
      <c r="A28" s="14">
        <v>17</v>
      </c>
      <c r="B28" s="15" t="s">
        <v>42</v>
      </c>
      <c r="C28" s="16" t="s">
        <v>43</v>
      </c>
      <c r="D28" s="14">
        <v>1971</v>
      </c>
      <c r="E28" s="68">
        <v>6.5</v>
      </c>
      <c r="F28" s="61"/>
      <c r="G28" s="60">
        <v>6.5</v>
      </c>
      <c r="H28" s="14" t="s">
        <v>219</v>
      </c>
      <c r="I28" s="21"/>
    </row>
    <row r="29" spans="1:9" ht="27" customHeight="1">
      <c r="A29" s="14">
        <v>18</v>
      </c>
      <c r="B29" s="15" t="s">
        <v>36</v>
      </c>
      <c r="C29" s="16" t="s">
        <v>43</v>
      </c>
      <c r="D29" s="14">
        <v>1985</v>
      </c>
      <c r="E29" s="68">
        <v>8</v>
      </c>
      <c r="F29" s="61"/>
      <c r="G29" s="60">
        <v>8</v>
      </c>
      <c r="H29" s="14" t="s">
        <v>220</v>
      </c>
      <c r="I29" s="17"/>
    </row>
    <row r="30" spans="1:9" ht="27" customHeight="1">
      <c r="A30" s="14">
        <v>19</v>
      </c>
      <c r="B30" s="15" t="s">
        <v>44</v>
      </c>
      <c r="C30" s="16" t="s">
        <v>45</v>
      </c>
      <c r="D30" s="14">
        <v>1966</v>
      </c>
      <c r="E30" s="68">
        <v>8</v>
      </c>
      <c r="F30" s="61"/>
      <c r="G30" s="60">
        <v>8</v>
      </c>
      <c r="H30" s="14" t="s">
        <v>221</v>
      </c>
      <c r="I30" s="17"/>
    </row>
    <row r="31" spans="1:9" ht="27" customHeight="1">
      <c r="A31" s="14">
        <v>20</v>
      </c>
      <c r="B31" s="15" t="s">
        <v>46</v>
      </c>
      <c r="C31" s="16" t="s">
        <v>47</v>
      </c>
      <c r="D31" s="14">
        <v>1985</v>
      </c>
      <c r="E31" s="68">
        <v>6.5</v>
      </c>
      <c r="F31" s="61"/>
      <c r="G31" s="60">
        <v>6.5</v>
      </c>
      <c r="H31" s="14" t="s">
        <v>222</v>
      </c>
      <c r="I31" s="17"/>
    </row>
    <row r="32" spans="1:9" s="56" customFormat="1" ht="27" customHeight="1">
      <c r="A32" s="52">
        <v>21</v>
      </c>
      <c r="B32" s="53" t="s">
        <v>48</v>
      </c>
      <c r="C32" s="54" t="s">
        <v>47</v>
      </c>
      <c r="D32" s="52">
        <v>1988</v>
      </c>
      <c r="E32" s="69">
        <v>5.5</v>
      </c>
      <c r="F32" s="74">
        <v>2</v>
      </c>
      <c r="G32" s="70">
        <v>3.5</v>
      </c>
      <c r="H32" s="52" t="s">
        <v>223</v>
      </c>
      <c r="I32" s="78" t="s">
        <v>278</v>
      </c>
    </row>
    <row r="33" spans="1:9" ht="27" customHeight="1">
      <c r="A33" s="14">
        <v>22</v>
      </c>
      <c r="B33" s="15" t="s">
        <v>49</v>
      </c>
      <c r="C33" s="16" t="s">
        <v>47</v>
      </c>
      <c r="D33" s="14">
        <v>1982</v>
      </c>
      <c r="E33" s="68">
        <v>6.5</v>
      </c>
      <c r="F33" s="61"/>
      <c r="G33" s="60">
        <v>6.5</v>
      </c>
      <c r="H33" s="14" t="s">
        <v>224</v>
      </c>
      <c r="I33" s="17"/>
    </row>
    <row r="34" spans="1:9" ht="27" customHeight="1">
      <c r="A34" s="14">
        <v>23</v>
      </c>
      <c r="B34" s="15" t="s">
        <v>50</v>
      </c>
      <c r="C34" s="16" t="s">
        <v>51</v>
      </c>
      <c r="D34" s="14">
        <v>1976</v>
      </c>
      <c r="E34" s="68">
        <v>7</v>
      </c>
      <c r="F34" s="61"/>
      <c r="G34" s="60">
        <v>7</v>
      </c>
      <c r="H34" s="14" t="s">
        <v>225</v>
      </c>
      <c r="I34" s="17"/>
    </row>
    <row r="35" spans="1:9" ht="27" customHeight="1">
      <c r="A35" s="14">
        <v>24</v>
      </c>
      <c r="B35" s="15" t="s">
        <v>36</v>
      </c>
      <c r="C35" s="16" t="s">
        <v>51</v>
      </c>
      <c r="D35" s="14">
        <v>1985</v>
      </c>
      <c r="E35" s="68">
        <v>7.5</v>
      </c>
      <c r="F35" s="61"/>
      <c r="G35" s="60">
        <v>7.5</v>
      </c>
      <c r="H35" s="14" t="s">
        <v>226</v>
      </c>
      <c r="I35" s="17"/>
    </row>
    <row r="36" spans="1:9" ht="27" customHeight="1">
      <c r="A36" s="14">
        <v>25</v>
      </c>
      <c r="B36" s="15" t="s">
        <v>52</v>
      </c>
      <c r="C36" s="16" t="s">
        <v>53</v>
      </c>
      <c r="D36" s="14">
        <v>1979</v>
      </c>
      <c r="E36" s="68">
        <v>7</v>
      </c>
      <c r="F36" s="61"/>
      <c r="G36" s="60">
        <v>7</v>
      </c>
      <c r="H36" s="14" t="s">
        <v>227</v>
      </c>
      <c r="I36" s="17"/>
    </row>
    <row r="37" spans="1:9" ht="27" customHeight="1">
      <c r="A37" s="14">
        <v>26</v>
      </c>
      <c r="B37" s="15" t="s">
        <v>54</v>
      </c>
      <c r="C37" s="16" t="s">
        <v>55</v>
      </c>
      <c r="D37" s="14">
        <v>1987</v>
      </c>
      <c r="E37" s="68">
        <v>7.5</v>
      </c>
      <c r="F37" s="61"/>
      <c r="G37" s="60">
        <v>7.5</v>
      </c>
      <c r="H37" s="14" t="s">
        <v>228</v>
      </c>
      <c r="I37" s="17"/>
    </row>
    <row r="38" spans="1:9" ht="27" customHeight="1">
      <c r="A38" s="14">
        <v>27</v>
      </c>
      <c r="B38" s="15" t="s">
        <v>56</v>
      </c>
      <c r="C38" s="16" t="s">
        <v>57</v>
      </c>
      <c r="D38" s="14">
        <v>1983</v>
      </c>
      <c r="E38" s="68">
        <v>8</v>
      </c>
      <c r="F38" s="61"/>
      <c r="G38" s="60">
        <v>8</v>
      </c>
      <c r="H38" s="14" t="s">
        <v>229</v>
      </c>
      <c r="I38" s="17"/>
    </row>
    <row r="39" spans="1:9" ht="27" customHeight="1">
      <c r="A39" s="14">
        <v>28</v>
      </c>
      <c r="B39" s="15" t="s">
        <v>58</v>
      </c>
      <c r="C39" s="16" t="s">
        <v>59</v>
      </c>
      <c r="D39" s="14">
        <v>1978</v>
      </c>
      <c r="E39" s="68">
        <v>7.5</v>
      </c>
      <c r="F39" s="61"/>
      <c r="G39" s="60">
        <v>7.5</v>
      </c>
      <c r="H39" s="14" t="s">
        <v>230</v>
      </c>
      <c r="I39" s="17"/>
    </row>
    <row r="40" spans="1:9" ht="27" customHeight="1">
      <c r="A40" s="14">
        <v>29</v>
      </c>
      <c r="B40" s="15" t="s">
        <v>60</v>
      </c>
      <c r="C40" s="16" t="s">
        <v>61</v>
      </c>
      <c r="D40" s="14">
        <v>1978</v>
      </c>
      <c r="E40" s="68">
        <v>7.5</v>
      </c>
      <c r="F40" s="61"/>
      <c r="G40" s="60">
        <v>7.5</v>
      </c>
      <c r="H40" s="14" t="s">
        <v>231</v>
      </c>
      <c r="I40" s="17"/>
    </row>
    <row r="41" spans="1:9" ht="27" customHeight="1">
      <c r="A41" s="14">
        <v>30</v>
      </c>
      <c r="B41" s="15" t="s">
        <v>62</v>
      </c>
      <c r="C41" s="16" t="s">
        <v>63</v>
      </c>
      <c r="D41" s="14">
        <v>1979</v>
      </c>
      <c r="E41" s="68">
        <v>7</v>
      </c>
      <c r="F41" s="61"/>
      <c r="G41" s="60">
        <v>7</v>
      </c>
      <c r="H41" s="14" t="s">
        <v>232</v>
      </c>
      <c r="I41" s="17"/>
    </row>
    <row r="42" spans="1:9" ht="27" customHeight="1">
      <c r="A42" s="14">
        <v>31</v>
      </c>
      <c r="B42" s="15" t="s">
        <v>64</v>
      </c>
      <c r="C42" s="16" t="s">
        <v>65</v>
      </c>
      <c r="D42" s="14">
        <v>1982</v>
      </c>
      <c r="E42" s="68">
        <v>8</v>
      </c>
      <c r="F42" s="61"/>
      <c r="G42" s="60">
        <v>8</v>
      </c>
      <c r="H42" s="14" t="s">
        <v>233</v>
      </c>
      <c r="I42" s="17"/>
    </row>
    <row r="43" spans="1:9" ht="27" customHeight="1">
      <c r="A43" s="14">
        <v>32</v>
      </c>
      <c r="B43" s="15" t="s">
        <v>66</v>
      </c>
      <c r="C43" s="16" t="s">
        <v>65</v>
      </c>
      <c r="D43" s="14">
        <v>1977</v>
      </c>
      <c r="E43" s="68">
        <v>7</v>
      </c>
      <c r="F43" s="61"/>
      <c r="G43" s="60">
        <v>7</v>
      </c>
      <c r="H43" s="14" t="s">
        <v>234</v>
      </c>
      <c r="I43" s="17"/>
    </row>
    <row r="44" spans="1:9" ht="27" customHeight="1">
      <c r="A44" s="14">
        <v>33</v>
      </c>
      <c r="B44" s="15" t="s">
        <v>67</v>
      </c>
      <c r="C44" s="16" t="s">
        <v>68</v>
      </c>
      <c r="D44" s="14">
        <v>1988</v>
      </c>
      <c r="E44" s="68">
        <v>6.5</v>
      </c>
      <c r="F44" s="61"/>
      <c r="G44" s="60">
        <v>6.5</v>
      </c>
      <c r="H44" s="14" t="s">
        <v>235</v>
      </c>
      <c r="I44" s="17"/>
    </row>
    <row r="45" spans="1:9" ht="27" customHeight="1">
      <c r="A45" s="14">
        <v>34</v>
      </c>
      <c r="B45" s="15" t="s">
        <v>69</v>
      </c>
      <c r="C45" s="16" t="s">
        <v>70</v>
      </c>
      <c r="D45" s="14">
        <v>1987</v>
      </c>
      <c r="E45" s="68">
        <v>8</v>
      </c>
      <c r="F45" s="61"/>
      <c r="G45" s="60">
        <v>8</v>
      </c>
      <c r="H45" s="14" t="s">
        <v>236</v>
      </c>
      <c r="I45" s="17"/>
    </row>
    <row r="46" spans="1:9" ht="27" customHeight="1">
      <c r="A46" s="14">
        <v>35</v>
      </c>
      <c r="B46" s="15" t="s">
        <v>71</v>
      </c>
      <c r="C46" s="16" t="s">
        <v>72</v>
      </c>
      <c r="D46" s="14">
        <v>1984</v>
      </c>
      <c r="E46" s="68">
        <v>6.5</v>
      </c>
      <c r="F46" s="61"/>
      <c r="G46" s="60">
        <v>6.5</v>
      </c>
      <c r="H46" s="14" t="s">
        <v>237</v>
      </c>
      <c r="I46" s="17"/>
    </row>
    <row r="47" spans="1:9" ht="27" customHeight="1">
      <c r="A47" s="14">
        <v>36</v>
      </c>
      <c r="B47" s="15" t="s">
        <v>73</v>
      </c>
      <c r="C47" s="16" t="s">
        <v>74</v>
      </c>
      <c r="D47" s="14">
        <v>1978</v>
      </c>
      <c r="E47" s="68">
        <v>7</v>
      </c>
      <c r="F47" s="61"/>
      <c r="G47" s="60">
        <v>7</v>
      </c>
      <c r="H47" s="14" t="s">
        <v>238</v>
      </c>
      <c r="I47" s="17"/>
    </row>
    <row r="48" spans="1:9" ht="27" customHeight="1">
      <c r="A48" s="14">
        <v>37</v>
      </c>
      <c r="B48" s="15" t="s">
        <v>75</v>
      </c>
      <c r="C48" s="16" t="s">
        <v>76</v>
      </c>
      <c r="D48" s="14">
        <v>1979</v>
      </c>
      <c r="E48" s="68">
        <v>6.5</v>
      </c>
      <c r="F48" s="61"/>
      <c r="G48" s="60">
        <v>6.5</v>
      </c>
      <c r="H48" s="14" t="s">
        <v>239</v>
      </c>
      <c r="I48" s="17"/>
    </row>
    <row r="49" spans="1:9" ht="27" customHeight="1">
      <c r="A49" s="14">
        <v>38</v>
      </c>
      <c r="B49" s="15" t="s">
        <v>77</v>
      </c>
      <c r="C49" s="16" t="s">
        <v>76</v>
      </c>
      <c r="D49" s="14">
        <v>1980</v>
      </c>
      <c r="E49" s="68">
        <v>7.5</v>
      </c>
      <c r="F49" s="61"/>
      <c r="G49" s="60">
        <v>7.5</v>
      </c>
      <c r="H49" s="14" t="s">
        <v>240</v>
      </c>
      <c r="I49" s="17"/>
    </row>
    <row r="50" spans="1:9" ht="27" customHeight="1">
      <c r="A50" s="14">
        <v>39</v>
      </c>
      <c r="B50" s="15" t="s">
        <v>78</v>
      </c>
      <c r="C50" s="16" t="s">
        <v>79</v>
      </c>
      <c r="D50" s="14">
        <v>1980</v>
      </c>
      <c r="E50" s="68">
        <v>7.5</v>
      </c>
      <c r="F50" s="61"/>
      <c r="G50" s="60">
        <v>7.5</v>
      </c>
      <c r="H50" s="14" t="s">
        <v>241</v>
      </c>
      <c r="I50" s="17"/>
    </row>
    <row r="51" spans="1:9" ht="27" customHeight="1">
      <c r="A51" s="14">
        <v>40</v>
      </c>
      <c r="B51" s="15" t="s">
        <v>80</v>
      </c>
      <c r="C51" s="16" t="s">
        <v>81</v>
      </c>
      <c r="D51" s="14">
        <v>1984</v>
      </c>
      <c r="E51" s="68">
        <v>8</v>
      </c>
      <c r="F51" s="61"/>
      <c r="G51" s="60">
        <v>8</v>
      </c>
      <c r="H51" s="14" t="s">
        <v>242</v>
      </c>
      <c r="I51" s="17"/>
    </row>
    <row r="52" spans="1:9" ht="27" customHeight="1">
      <c r="A52" s="14">
        <v>41</v>
      </c>
      <c r="B52" s="15" t="s">
        <v>82</v>
      </c>
      <c r="C52" s="16" t="s">
        <v>83</v>
      </c>
      <c r="D52" s="14">
        <v>1988</v>
      </c>
      <c r="E52" s="68">
        <v>7.5</v>
      </c>
      <c r="F52" s="61"/>
      <c r="G52" s="60">
        <v>7.5</v>
      </c>
      <c r="H52" s="14" t="s">
        <v>243</v>
      </c>
      <c r="I52" s="17"/>
    </row>
    <row r="53" spans="1:9" ht="27" customHeight="1">
      <c r="A53" s="14">
        <v>42</v>
      </c>
      <c r="B53" s="15" t="s">
        <v>84</v>
      </c>
      <c r="C53" s="16" t="s">
        <v>85</v>
      </c>
      <c r="D53" s="14">
        <v>1976</v>
      </c>
      <c r="E53" s="68">
        <v>8</v>
      </c>
      <c r="F53" s="61"/>
      <c r="G53" s="60">
        <v>8</v>
      </c>
      <c r="H53" s="14" t="s">
        <v>244</v>
      </c>
      <c r="I53" s="17"/>
    </row>
    <row r="54" spans="1:9" s="56" customFormat="1" ht="27" customHeight="1">
      <c r="A54" s="52">
        <v>43</v>
      </c>
      <c r="B54" s="53" t="s">
        <v>36</v>
      </c>
      <c r="C54" s="54" t="s">
        <v>86</v>
      </c>
      <c r="D54" s="52">
        <v>1985</v>
      </c>
      <c r="E54" s="69">
        <v>8</v>
      </c>
      <c r="F54" s="74">
        <v>2</v>
      </c>
      <c r="G54" s="70">
        <v>6</v>
      </c>
      <c r="H54" s="52" t="s">
        <v>245</v>
      </c>
      <c r="I54" s="78" t="s">
        <v>278</v>
      </c>
    </row>
    <row r="55" spans="1:9" ht="27" customHeight="1">
      <c r="A55" s="14">
        <v>44</v>
      </c>
      <c r="B55" s="15" t="s">
        <v>87</v>
      </c>
      <c r="C55" s="16" t="s">
        <v>88</v>
      </c>
      <c r="D55" s="14">
        <v>1979</v>
      </c>
      <c r="E55" s="68">
        <v>6</v>
      </c>
      <c r="F55" s="61"/>
      <c r="G55" s="60">
        <v>6</v>
      </c>
      <c r="H55" s="14" t="s">
        <v>246</v>
      </c>
      <c r="I55" s="17"/>
    </row>
    <row r="56" spans="1:9" ht="27" customHeight="1">
      <c r="A56" s="14">
        <v>45</v>
      </c>
      <c r="B56" s="15" t="s">
        <v>89</v>
      </c>
      <c r="C56" s="16" t="s">
        <v>90</v>
      </c>
      <c r="D56" s="14">
        <v>1988</v>
      </c>
      <c r="E56" s="68">
        <v>8</v>
      </c>
      <c r="F56" s="61"/>
      <c r="G56" s="60">
        <v>8</v>
      </c>
      <c r="H56" s="14" t="s">
        <v>247</v>
      </c>
      <c r="I56" s="17"/>
    </row>
    <row r="57" spans="1:9" ht="27" customHeight="1">
      <c r="A57" s="14">
        <v>46</v>
      </c>
      <c r="B57" s="15" t="s">
        <v>91</v>
      </c>
      <c r="C57" s="16" t="s">
        <v>90</v>
      </c>
      <c r="D57" s="14">
        <v>1988</v>
      </c>
      <c r="E57" s="68">
        <v>7.5</v>
      </c>
      <c r="F57" s="61"/>
      <c r="G57" s="60">
        <v>7.5</v>
      </c>
      <c r="H57" s="14" t="s">
        <v>248</v>
      </c>
      <c r="I57" s="17"/>
    </row>
    <row r="58" spans="1:9" ht="27" customHeight="1">
      <c r="A58" s="14">
        <v>47</v>
      </c>
      <c r="B58" s="15" t="s">
        <v>92</v>
      </c>
      <c r="C58" s="16" t="s">
        <v>93</v>
      </c>
      <c r="D58" s="14">
        <v>1985</v>
      </c>
      <c r="E58" s="68">
        <v>7.5</v>
      </c>
      <c r="F58" s="61"/>
      <c r="G58" s="60">
        <v>7.5</v>
      </c>
      <c r="H58" s="14" t="s">
        <v>249</v>
      </c>
      <c r="I58" s="17"/>
    </row>
    <row r="59" spans="1:9" ht="27" customHeight="1">
      <c r="A59" s="14">
        <v>48</v>
      </c>
      <c r="B59" s="15" t="s">
        <v>94</v>
      </c>
      <c r="C59" s="16" t="s">
        <v>95</v>
      </c>
      <c r="D59" s="14">
        <v>1978</v>
      </c>
      <c r="E59" s="68">
        <v>7</v>
      </c>
      <c r="F59" s="61"/>
      <c r="G59" s="60">
        <v>7</v>
      </c>
      <c r="H59" s="14" t="s">
        <v>250</v>
      </c>
      <c r="I59" s="17"/>
    </row>
    <row r="60" spans="1:9" ht="27" customHeight="1">
      <c r="A60" s="14">
        <v>49</v>
      </c>
      <c r="B60" s="15" t="s">
        <v>96</v>
      </c>
      <c r="C60" s="16" t="s">
        <v>97</v>
      </c>
      <c r="D60" s="14">
        <v>1985</v>
      </c>
      <c r="E60" s="68">
        <v>8</v>
      </c>
      <c r="F60" s="61"/>
      <c r="G60" s="60">
        <v>8</v>
      </c>
      <c r="H60" s="14" t="s">
        <v>251</v>
      </c>
      <c r="I60" s="17"/>
    </row>
    <row r="61" spans="1:9" ht="27" customHeight="1">
      <c r="A61" s="14">
        <v>50</v>
      </c>
      <c r="B61" s="15" t="s">
        <v>77</v>
      </c>
      <c r="C61" s="16" t="s">
        <v>98</v>
      </c>
      <c r="D61" s="14">
        <v>1979</v>
      </c>
      <c r="E61" s="68">
        <v>8</v>
      </c>
      <c r="F61" s="61"/>
      <c r="G61" s="60">
        <v>8</v>
      </c>
      <c r="H61" s="14" t="s">
        <v>252</v>
      </c>
      <c r="I61" s="17"/>
    </row>
    <row r="62" spans="1:9" ht="27" customHeight="1">
      <c r="A62" s="14">
        <v>51</v>
      </c>
      <c r="B62" s="15" t="s">
        <v>87</v>
      </c>
      <c r="C62" s="16" t="s">
        <v>98</v>
      </c>
      <c r="D62" s="14">
        <v>1988</v>
      </c>
      <c r="E62" s="68">
        <v>8</v>
      </c>
      <c r="F62" s="61"/>
      <c r="G62" s="60">
        <v>8</v>
      </c>
      <c r="H62" s="14" t="s">
        <v>253</v>
      </c>
      <c r="I62" s="23"/>
    </row>
    <row r="63" spans="1:9" ht="27" customHeight="1">
      <c r="A63" s="14">
        <v>52</v>
      </c>
      <c r="B63" s="15" t="s">
        <v>99</v>
      </c>
      <c r="C63" s="16" t="s">
        <v>100</v>
      </c>
      <c r="D63" s="14">
        <v>1990</v>
      </c>
      <c r="E63" s="68">
        <v>8.5</v>
      </c>
      <c r="F63" s="61"/>
      <c r="G63" s="60">
        <v>8.5</v>
      </c>
      <c r="H63" s="14" t="s">
        <v>254</v>
      </c>
      <c r="I63" s="17"/>
    </row>
    <row r="64" spans="1:9" ht="27" customHeight="1">
      <c r="A64" s="14">
        <v>53</v>
      </c>
      <c r="B64" s="15" t="s">
        <v>101</v>
      </c>
      <c r="C64" s="16" t="s">
        <v>102</v>
      </c>
      <c r="D64" s="14">
        <v>1986</v>
      </c>
      <c r="E64" s="68">
        <v>6.5</v>
      </c>
      <c r="F64" s="61"/>
      <c r="G64" s="60">
        <v>6.5</v>
      </c>
      <c r="H64" s="14" t="s">
        <v>255</v>
      </c>
      <c r="I64" s="17"/>
    </row>
    <row r="65" spans="1:9" ht="27" customHeight="1">
      <c r="A65" s="14">
        <v>54</v>
      </c>
      <c r="B65" s="15" t="s">
        <v>84</v>
      </c>
      <c r="C65" s="16" t="s">
        <v>103</v>
      </c>
      <c r="D65" s="14">
        <v>1985</v>
      </c>
      <c r="E65" s="68">
        <v>8</v>
      </c>
      <c r="F65" s="61"/>
      <c r="G65" s="60">
        <v>8</v>
      </c>
      <c r="H65" s="14" t="s">
        <v>256</v>
      </c>
      <c r="I65" s="17"/>
    </row>
    <row r="66" spans="1:9" ht="27" customHeight="1">
      <c r="A66" s="14">
        <v>55</v>
      </c>
      <c r="B66" s="15" t="s">
        <v>104</v>
      </c>
      <c r="C66" s="16" t="s">
        <v>105</v>
      </c>
      <c r="D66" s="14">
        <v>1984</v>
      </c>
      <c r="E66" s="68">
        <v>8</v>
      </c>
      <c r="F66" s="61"/>
      <c r="G66" s="60">
        <v>8</v>
      </c>
      <c r="H66" s="14" t="s">
        <v>257</v>
      </c>
      <c r="I66" s="17"/>
    </row>
    <row r="67" spans="1:9" ht="27" customHeight="1">
      <c r="A67" s="14">
        <v>56</v>
      </c>
      <c r="B67" s="15" t="s">
        <v>106</v>
      </c>
      <c r="C67" s="16" t="s">
        <v>107</v>
      </c>
      <c r="D67" s="14">
        <v>1981</v>
      </c>
      <c r="E67" s="68">
        <v>7.5</v>
      </c>
      <c r="F67" s="61"/>
      <c r="G67" s="60">
        <v>7.5</v>
      </c>
      <c r="H67" s="14" t="s">
        <v>258</v>
      </c>
      <c r="I67" s="17"/>
    </row>
    <row r="68" spans="1:9" ht="27" customHeight="1">
      <c r="A68" s="14">
        <v>57</v>
      </c>
      <c r="B68" s="15" t="s">
        <v>108</v>
      </c>
      <c r="C68" s="16" t="s">
        <v>109</v>
      </c>
      <c r="D68" s="14">
        <v>1978</v>
      </c>
      <c r="E68" s="68">
        <v>7.5</v>
      </c>
      <c r="F68" s="61"/>
      <c r="G68" s="60">
        <v>7.5</v>
      </c>
      <c r="H68" s="14" t="s">
        <v>259</v>
      </c>
      <c r="I68" s="24"/>
    </row>
    <row r="69" spans="1:9" ht="27" customHeight="1">
      <c r="A69" s="14">
        <v>58</v>
      </c>
      <c r="B69" s="15" t="s">
        <v>110</v>
      </c>
      <c r="C69" s="16" t="s">
        <v>109</v>
      </c>
      <c r="D69" s="14">
        <v>1987</v>
      </c>
      <c r="E69" s="68">
        <v>6.5</v>
      </c>
      <c r="F69" s="61"/>
      <c r="G69" s="60">
        <v>6.5</v>
      </c>
      <c r="H69" s="14" t="s">
        <v>260</v>
      </c>
      <c r="I69" s="24"/>
    </row>
    <row r="70" spans="1:9" ht="27" customHeight="1">
      <c r="A70" s="14">
        <v>59</v>
      </c>
      <c r="B70" s="15" t="s">
        <v>111</v>
      </c>
      <c r="C70" s="16" t="s">
        <v>109</v>
      </c>
      <c r="D70" s="14">
        <v>1985</v>
      </c>
      <c r="E70" s="68">
        <v>7.5</v>
      </c>
      <c r="F70" s="61"/>
      <c r="G70" s="60">
        <v>7.5</v>
      </c>
      <c r="H70" s="14" t="s">
        <v>261</v>
      </c>
      <c r="I70" s="24"/>
    </row>
    <row r="71" spans="1:9" ht="27" customHeight="1">
      <c r="A71" s="14">
        <v>60</v>
      </c>
      <c r="B71" s="15" t="s">
        <v>112</v>
      </c>
      <c r="C71" s="16" t="s">
        <v>113</v>
      </c>
      <c r="D71" s="14">
        <v>1982</v>
      </c>
      <c r="E71" s="66">
        <v>7</v>
      </c>
      <c r="F71" s="73"/>
      <c r="G71" s="67">
        <v>7</v>
      </c>
      <c r="H71" s="14" t="s">
        <v>262</v>
      </c>
      <c r="I71" s="24"/>
    </row>
    <row r="72" spans="1:9" ht="27" customHeight="1">
      <c r="A72" s="14">
        <v>61</v>
      </c>
      <c r="B72" s="15" t="s">
        <v>114</v>
      </c>
      <c r="C72" s="16" t="s">
        <v>115</v>
      </c>
      <c r="D72" s="14">
        <v>1985</v>
      </c>
      <c r="E72" s="68">
        <v>7.5</v>
      </c>
      <c r="F72" s="61"/>
      <c r="G72" s="60">
        <v>7.5</v>
      </c>
      <c r="H72" s="14" t="s">
        <v>263</v>
      </c>
      <c r="I72" s="24"/>
    </row>
    <row r="73" spans="1:9" ht="27" customHeight="1">
      <c r="A73" s="14">
        <v>62</v>
      </c>
      <c r="B73" s="15" t="s">
        <v>116</v>
      </c>
      <c r="C73" s="16" t="s">
        <v>115</v>
      </c>
      <c r="D73" s="14">
        <v>1984</v>
      </c>
      <c r="E73" s="68">
        <v>8</v>
      </c>
      <c r="F73" s="61"/>
      <c r="G73" s="60">
        <v>8</v>
      </c>
      <c r="H73" s="14" t="s">
        <v>264</v>
      </c>
      <c r="I73" s="24"/>
    </row>
    <row r="74" spans="1:9" ht="27" customHeight="1">
      <c r="A74" s="14">
        <v>63</v>
      </c>
      <c r="B74" s="15" t="s">
        <v>117</v>
      </c>
      <c r="C74" s="16" t="s">
        <v>118</v>
      </c>
      <c r="D74" s="14">
        <v>1982</v>
      </c>
      <c r="E74" s="68">
        <v>7</v>
      </c>
      <c r="F74" s="61"/>
      <c r="G74" s="60">
        <v>7</v>
      </c>
      <c r="H74" s="14" t="s">
        <v>265</v>
      </c>
      <c r="I74" s="24"/>
    </row>
    <row r="75" spans="1:9" ht="27" customHeight="1">
      <c r="A75" s="14">
        <v>64</v>
      </c>
      <c r="B75" s="15" t="s">
        <v>119</v>
      </c>
      <c r="C75" s="16" t="s">
        <v>120</v>
      </c>
      <c r="D75" s="14">
        <v>1978</v>
      </c>
      <c r="E75" s="68">
        <v>7.5</v>
      </c>
      <c r="F75" s="61"/>
      <c r="G75" s="60">
        <v>7.5</v>
      </c>
      <c r="H75" s="14" t="s">
        <v>266</v>
      </c>
      <c r="I75" s="24"/>
    </row>
    <row r="76" spans="1:9" ht="27" customHeight="1">
      <c r="A76" s="14">
        <v>65</v>
      </c>
      <c r="B76" s="15" t="s">
        <v>121</v>
      </c>
      <c r="C76" s="16" t="s">
        <v>122</v>
      </c>
      <c r="D76" s="14">
        <v>1974</v>
      </c>
      <c r="E76" s="68">
        <v>7</v>
      </c>
      <c r="F76" s="61"/>
      <c r="G76" s="60">
        <v>7</v>
      </c>
      <c r="H76" s="14" t="s">
        <v>267</v>
      </c>
      <c r="I76" s="24"/>
    </row>
    <row r="77" spans="1:9" ht="27" customHeight="1">
      <c r="A77" s="14">
        <v>66</v>
      </c>
      <c r="B77" s="25" t="s">
        <v>123</v>
      </c>
      <c r="C77" s="26" t="s">
        <v>124</v>
      </c>
      <c r="D77" s="27">
        <v>1972</v>
      </c>
      <c r="E77" s="71">
        <v>5</v>
      </c>
      <c r="F77" s="75"/>
      <c r="G77" s="72">
        <v>5</v>
      </c>
      <c r="H77" s="28" t="s">
        <v>208</v>
      </c>
      <c r="I77" s="29"/>
    </row>
    <row r="78" spans="1:9" ht="27" customHeight="1">
      <c r="A78" s="30"/>
      <c r="B78" s="31"/>
      <c r="C78"/>
      <c r="D78" s="32"/>
      <c r="E78" s="30"/>
      <c r="F78" s="30"/>
      <c r="G78" s="30"/>
      <c r="H78" s="30"/>
      <c r="I78" s="33"/>
    </row>
    <row r="79" spans="2:10" ht="16.5">
      <c r="B79" s="206" t="s">
        <v>195</v>
      </c>
      <c r="C79" s="210"/>
      <c r="D79" s="43">
        <v>66</v>
      </c>
      <c r="E79" s="44"/>
      <c r="F79" s="44"/>
      <c r="G79" s="44"/>
      <c r="H79" s="205"/>
      <c r="I79" s="205"/>
      <c r="J79" s="45"/>
    </row>
    <row r="80" spans="2:10" ht="16.5">
      <c r="B80" s="203" t="s">
        <v>196</v>
      </c>
      <c r="C80" s="204"/>
      <c r="D80" s="45">
        <f>COUNTIF(G12:G77,"&gt;=5.0")</f>
        <v>65</v>
      </c>
      <c r="E80" s="44"/>
      <c r="F80" s="44"/>
      <c r="G80" s="44"/>
      <c r="H80" s="205"/>
      <c r="I80" s="205"/>
      <c r="J80" s="45"/>
    </row>
    <row r="81" spans="2:10" ht="16.5">
      <c r="B81" s="203" t="s">
        <v>197</v>
      </c>
      <c r="C81" s="204"/>
      <c r="D81" s="45">
        <f>COUNTIF(G12:G77,"&lt;5.0")</f>
        <v>1</v>
      </c>
      <c r="E81" s="44"/>
      <c r="F81" s="44"/>
      <c r="G81" s="44"/>
      <c r="H81" s="205"/>
      <c r="I81" s="205"/>
      <c r="J81" s="45"/>
    </row>
    <row r="82" spans="2:10" ht="16.5">
      <c r="B82" s="46"/>
      <c r="C82" s="47"/>
      <c r="D82" s="45"/>
      <c r="E82" s="44"/>
      <c r="F82" s="44"/>
      <c r="G82" s="44"/>
      <c r="H82" s="48"/>
      <c r="I82" s="48"/>
      <c r="J82" s="45"/>
    </row>
    <row r="83" spans="2:10" ht="16.5">
      <c r="B83" s="206" t="s">
        <v>198</v>
      </c>
      <c r="C83" s="206"/>
      <c r="D83" s="206"/>
      <c r="E83" s="206"/>
      <c r="F83" s="206"/>
      <c r="G83" s="206"/>
      <c r="H83" s="206"/>
      <c r="I83" s="206"/>
      <c r="J83" s="206"/>
    </row>
    <row r="84" spans="2:10" ht="16.5">
      <c r="B84" s="49"/>
      <c r="C84" s="49"/>
      <c r="D84" s="49"/>
      <c r="E84" s="49"/>
      <c r="F84" s="49"/>
      <c r="G84" s="49"/>
      <c r="H84" s="51" t="s">
        <v>280</v>
      </c>
      <c r="I84" s="51"/>
      <c r="J84" s="51"/>
    </row>
    <row r="85" spans="2:10" ht="16.5">
      <c r="B85" s="49"/>
      <c r="C85" s="49"/>
      <c r="D85" s="49"/>
      <c r="E85" s="49"/>
      <c r="F85" s="49"/>
      <c r="G85" s="49"/>
      <c r="H85" s="49"/>
      <c r="I85" s="50"/>
      <c r="J85" s="50"/>
    </row>
    <row r="86" spans="2:10" ht="16.5">
      <c r="B86" s="49"/>
      <c r="C86" s="49"/>
      <c r="D86" s="49"/>
      <c r="E86" s="49"/>
      <c r="F86" s="49"/>
      <c r="G86" s="49"/>
      <c r="H86" s="49"/>
      <c r="I86" s="50"/>
      <c r="J86" s="50"/>
    </row>
    <row r="87" spans="2:10" ht="16.5">
      <c r="B87" s="49"/>
      <c r="C87" s="49"/>
      <c r="D87" s="49"/>
      <c r="E87" s="49"/>
      <c r="F87" s="49"/>
      <c r="G87" s="49"/>
      <c r="H87" s="49"/>
      <c r="I87" s="51"/>
      <c r="J87" s="51"/>
    </row>
    <row r="88" spans="2:10" ht="16.5">
      <c r="B88" s="49"/>
      <c r="C88" s="49"/>
      <c r="D88" s="49"/>
      <c r="E88" s="49"/>
      <c r="F88" s="49"/>
      <c r="G88" s="49"/>
      <c r="H88" s="49"/>
      <c r="I88" s="51"/>
      <c r="J88" s="51"/>
    </row>
    <row r="89" spans="2:10" ht="16.5">
      <c r="B89" s="206" t="s">
        <v>199</v>
      </c>
      <c r="C89" s="206"/>
      <c r="D89" s="206"/>
      <c r="E89" s="206"/>
      <c r="F89" s="206"/>
      <c r="G89" s="206"/>
      <c r="H89" s="206"/>
      <c r="I89" s="206"/>
      <c r="J89" s="206"/>
    </row>
    <row r="90" spans="2:3" ht="16.5">
      <c r="B90" s="35"/>
      <c r="C90" s="35"/>
    </row>
    <row r="91" spans="2:3" ht="16.5">
      <c r="B91" s="35"/>
      <c r="C91" s="35"/>
    </row>
  </sheetData>
  <sheetProtection/>
  <mergeCells count="22">
    <mergeCell ref="D10:D11"/>
    <mergeCell ref="I10:I11"/>
    <mergeCell ref="B83:J83"/>
    <mergeCell ref="B89:J89"/>
    <mergeCell ref="A1:C1"/>
    <mergeCell ref="D1:I1"/>
    <mergeCell ref="A2:C2"/>
    <mergeCell ref="A3:C3"/>
    <mergeCell ref="A5:I5"/>
    <mergeCell ref="H10:H11"/>
    <mergeCell ref="B7:I7"/>
    <mergeCell ref="B79:C79"/>
    <mergeCell ref="E2:H2"/>
    <mergeCell ref="A10:A11"/>
    <mergeCell ref="B80:C80"/>
    <mergeCell ref="H80:I80"/>
    <mergeCell ref="A6:I6"/>
    <mergeCell ref="B81:C81"/>
    <mergeCell ref="H81:I81"/>
    <mergeCell ref="H79:I79"/>
    <mergeCell ref="E10:G10"/>
    <mergeCell ref="B10:C11"/>
  </mergeCells>
  <conditionalFormatting sqref="E12:G54 E55:F76 E76:E77">
    <cfRule type="cellIs" priority="5" dxfId="29" operator="lessThan" stopIfTrue="1">
      <formula>5</formula>
    </cfRule>
  </conditionalFormatting>
  <conditionalFormatting sqref="G55:G76">
    <cfRule type="cellIs" priority="3" dxfId="29" operator="lessThan" stopIfTrue="1">
      <formula>5</formula>
    </cfRule>
  </conditionalFormatting>
  <conditionalFormatting sqref="G77">
    <cfRule type="cellIs" priority="1" dxfId="29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8"/>
  <sheetViews>
    <sheetView zoomScale="96" zoomScaleNormal="96" zoomScalePageLayoutView="0" workbookViewId="0" topLeftCell="A7">
      <selection activeCell="W25" sqref="W25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9.140625" style="18" customWidth="1"/>
    <col min="5" max="5" width="5.140625" style="18" customWidth="1"/>
    <col min="6" max="6" width="4.00390625" style="18" customWidth="1"/>
    <col min="7" max="7" width="4.28125" style="18" customWidth="1"/>
    <col min="8" max="8" width="3.8515625" style="18" customWidth="1"/>
    <col min="9" max="9" width="4.7109375" style="18" customWidth="1"/>
    <col min="10" max="10" width="4.140625" style="18" customWidth="1"/>
    <col min="11" max="11" width="5.00390625" style="18" customWidth="1"/>
    <col min="12" max="12" width="5.8515625" style="18" customWidth="1"/>
    <col min="13" max="13" width="4.8515625" style="18" customWidth="1"/>
    <col min="14" max="14" width="5.140625" style="18" customWidth="1"/>
    <col min="15" max="16" width="4.8515625" style="18" customWidth="1"/>
    <col min="17" max="17" width="4.28125" style="18" customWidth="1"/>
    <col min="18" max="18" width="5.7109375" style="18" customWidth="1"/>
    <col min="19" max="19" width="6.00390625" style="18" customWidth="1"/>
    <col min="20" max="20" width="9.421875" style="18" customWidth="1"/>
    <col min="21" max="21" width="8.7109375" style="18" customWidth="1"/>
    <col min="22" max="16384" width="8.8515625" style="18" customWidth="1"/>
  </cols>
  <sheetData>
    <row r="1" spans="1:21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s="1" customFormat="1" ht="18.75">
      <c r="A2" s="212" t="s">
        <v>2</v>
      </c>
      <c r="B2" s="212"/>
      <c r="C2" s="212"/>
      <c r="D2" s="2"/>
      <c r="E2" s="2"/>
      <c r="F2" s="2"/>
      <c r="G2" s="2"/>
      <c r="H2" s="2"/>
      <c r="I2" s="2" t="s">
        <v>535</v>
      </c>
      <c r="J2" s="2"/>
      <c r="K2" s="2"/>
      <c r="L2" s="2"/>
      <c r="M2" s="2"/>
      <c r="S2" s="2"/>
      <c r="T2" s="2"/>
      <c r="U2" s="3"/>
    </row>
    <row r="3" spans="1:21" s="1" customFormat="1" ht="16.5">
      <c r="A3" s="212" t="s">
        <v>4</v>
      </c>
      <c r="B3" s="212"/>
      <c r="C3" s="21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5"/>
    </row>
    <row r="4" spans="1:21" s="1" customFormat="1" ht="18.75">
      <c r="A4" s="6"/>
      <c r="B4" s="3"/>
      <c r="C4" s="3"/>
      <c r="D4" s="3"/>
      <c r="E4" s="3"/>
      <c r="F4" s="3"/>
      <c r="G4" s="3"/>
      <c r="H4" s="3"/>
      <c r="I4" s="3"/>
      <c r="J4" s="7" t="s">
        <v>626</v>
      </c>
      <c r="K4" s="3"/>
      <c r="L4" s="3"/>
      <c r="M4" s="3"/>
      <c r="S4" s="7"/>
      <c r="T4" s="7"/>
      <c r="U4" s="5"/>
    </row>
    <row r="5" spans="1:21" s="1" customFormat="1" ht="27" customHeight="1">
      <c r="A5" s="208" t="s">
        <v>638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</row>
    <row r="6" spans="1:21" s="1" customFormat="1" ht="21" customHeight="1">
      <c r="A6" s="208" t="s">
        <v>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</row>
    <row r="7" spans="1:20" s="1" customFormat="1" ht="9.75" customHeight="1">
      <c r="A7" s="8"/>
      <c r="B7" s="9"/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1" s="13" customFormat="1" ht="47.25" customHeight="1">
      <c r="A8" s="124" t="s">
        <v>7</v>
      </c>
      <c r="B8" s="239" t="s">
        <v>8</v>
      </c>
      <c r="C8" s="239"/>
      <c r="D8" s="125" t="s">
        <v>523</v>
      </c>
      <c r="E8" s="126" t="s">
        <v>524</v>
      </c>
      <c r="F8" s="126"/>
      <c r="G8" s="239" t="s">
        <v>525</v>
      </c>
      <c r="H8" s="239"/>
      <c r="I8" s="239" t="s">
        <v>526</v>
      </c>
      <c r="J8" s="239"/>
      <c r="K8" s="126" t="s">
        <v>527</v>
      </c>
      <c r="L8" s="126" t="s">
        <v>528</v>
      </c>
      <c r="M8" s="126" t="s">
        <v>529</v>
      </c>
      <c r="N8" s="126" t="s">
        <v>530</v>
      </c>
      <c r="O8" s="126" t="s">
        <v>621</v>
      </c>
      <c r="P8" s="126" t="s">
        <v>622</v>
      </c>
      <c r="Q8" s="126" t="s">
        <v>623</v>
      </c>
      <c r="R8" s="125" t="s">
        <v>636</v>
      </c>
      <c r="S8" s="126" t="s">
        <v>637</v>
      </c>
      <c r="T8" s="126" t="s">
        <v>533</v>
      </c>
      <c r="U8" s="127" t="s">
        <v>532</v>
      </c>
    </row>
    <row r="9" spans="1:21" ht="27" customHeight="1">
      <c r="A9" s="118">
        <v>1</v>
      </c>
      <c r="B9" s="128" t="s">
        <v>99</v>
      </c>
      <c r="C9" s="174" t="s">
        <v>100</v>
      </c>
      <c r="D9" s="119">
        <v>1990</v>
      </c>
      <c r="E9" s="120">
        <f>'I.1'!E62</f>
        <v>8</v>
      </c>
      <c r="F9" s="120"/>
      <c r="G9" s="120">
        <f>'I.2'!G63</f>
        <v>8.5</v>
      </c>
      <c r="H9" s="120"/>
      <c r="I9" s="120">
        <f>'II'!G63</f>
        <v>8</v>
      </c>
      <c r="J9" s="120"/>
      <c r="K9" s="120">
        <f>'III.1'!E62</f>
        <v>7.5</v>
      </c>
      <c r="L9" s="120">
        <f>'III.2'!E62</f>
        <v>8</v>
      </c>
      <c r="M9" s="120">
        <f>'IV'!E62</f>
        <v>8</v>
      </c>
      <c r="N9" s="120">
        <f>'V.1'!E62</f>
        <v>8</v>
      </c>
      <c r="O9" s="120">
        <f>'V.2'!E62</f>
        <v>9.8</v>
      </c>
      <c r="P9" s="120">
        <f>'V.3'!E62</f>
        <v>8.5</v>
      </c>
      <c r="Q9" s="120">
        <f>VI!E62</f>
        <v>7.5</v>
      </c>
      <c r="R9" s="120">
        <f>TT!E60</f>
        <v>8.5</v>
      </c>
      <c r="S9" s="121">
        <f aca="true" t="shared" si="0" ref="S9:S25">ROUND(SUMIF(E9:R9,"&gt;=5",E9:R9)/11,2)</f>
        <v>8.21</v>
      </c>
      <c r="T9" s="122" t="str">
        <f aca="true" t="shared" si="1" ref="T9:T25">IF(AND(COUNTIF(E9:R9,"&lt;6")=0,S9&gt;=7),"Viết TL","Thi")</f>
        <v>Viết TL</v>
      </c>
      <c r="U9" s="123"/>
    </row>
    <row r="10" spans="1:21" ht="27" customHeight="1">
      <c r="A10" s="106">
        <v>2</v>
      </c>
      <c r="B10" s="130" t="s">
        <v>116</v>
      </c>
      <c r="C10" s="139" t="s">
        <v>115</v>
      </c>
      <c r="D10" s="107">
        <v>1984</v>
      </c>
      <c r="E10" s="120">
        <f>'I.1'!E72</f>
        <v>8</v>
      </c>
      <c r="F10" s="120"/>
      <c r="G10" s="120">
        <f>'I.2'!G73</f>
        <v>8</v>
      </c>
      <c r="H10" s="120"/>
      <c r="I10" s="120">
        <f>'II'!G73</f>
        <v>8</v>
      </c>
      <c r="J10" s="120"/>
      <c r="K10" s="120">
        <f>'III.1'!E72</f>
        <v>7.5</v>
      </c>
      <c r="L10" s="120">
        <f>'III.2'!E72</f>
        <v>8</v>
      </c>
      <c r="M10" s="120">
        <f>'IV'!E72</f>
        <v>8.5</v>
      </c>
      <c r="N10" s="108">
        <f>'V.1'!E72</f>
        <v>7.5</v>
      </c>
      <c r="O10" s="108">
        <f>'V.2'!E72</f>
        <v>8.6</v>
      </c>
      <c r="P10" s="108">
        <f>'V.3'!E72</f>
        <v>7.5</v>
      </c>
      <c r="Q10" s="108">
        <f>VI!E72</f>
        <v>8.5</v>
      </c>
      <c r="R10" s="120">
        <f>TT!E70</f>
        <v>9</v>
      </c>
      <c r="S10" s="121">
        <f t="shared" si="0"/>
        <v>8.1</v>
      </c>
      <c r="T10" s="122" t="str">
        <f t="shared" si="1"/>
        <v>Viết TL</v>
      </c>
      <c r="U10" s="113"/>
    </row>
    <row r="11" spans="1:21" ht="27" customHeight="1">
      <c r="A11" s="118">
        <v>3</v>
      </c>
      <c r="B11" s="130" t="s">
        <v>15</v>
      </c>
      <c r="C11" s="139" t="s">
        <v>14</v>
      </c>
      <c r="D11" s="107">
        <v>1983</v>
      </c>
      <c r="E11" s="120">
        <f>'I.1'!E13</f>
        <v>8</v>
      </c>
      <c r="F11" s="120"/>
      <c r="G11" s="120">
        <f>'I.2'!G14</f>
        <v>8</v>
      </c>
      <c r="H11" s="120"/>
      <c r="I11" s="120">
        <f>'II'!G14</f>
        <v>8.5</v>
      </c>
      <c r="J11" s="120"/>
      <c r="K11" s="120">
        <f>'III.1'!E13</f>
        <v>7</v>
      </c>
      <c r="L11" s="120">
        <f>'III.2'!E13</f>
        <v>8.5</v>
      </c>
      <c r="M11" s="120">
        <f>'IV'!E13</f>
        <v>7.5</v>
      </c>
      <c r="N11" s="108">
        <f>'V.1'!E13</f>
        <v>7.5</v>
      </c>
      <c r="O11" s="108">
        <f>'V.2'!E13</f>
        <v>9.2</v>
      </c>
      <c r="P11" s="108">
        <f>'V.3'!E13</f>
        <v>7.5</v>
      </c>
      <c r="Q11" s="108">
        <f>VI!E13</f>
        <v>8</v>
      </c>
      <c r="R11" s="120">
        <f>TT!E11</f>
        <v>8</v>
      </c>
      <c r="S11" s="121">
        <f t="shared" si="0"/>
        <v>7.97</v>
      </c>
      <c r="T11" s="122" t="str">
        <f t="shared" si="1"/>
        <v>Viết TL</v>
      </c>
      <c r="U11" s="109"/>
    </row>
    <row r="12" spans="1:21" ht="27" customHeight="1">
      <c r="A12" s="106">
        <v>4</v>
      </c>
      <c r="B12" s="130" t="s">
        <v>96</v>
      </c>
      <c r="C12" s="139" t="s">
        <v>97</v>
      </c>
      <c r="D12" s="107">
        <v>1985</v>
      </c>
      <c r="E12" s="120">
        <f>'I.1'!E59</f>
        <v>7</v>
      </c>
      <c r="F12" s="120"/>
      <c r="G12" s="120">
        <f>'I.2'!G60</f>
        <v>8</v>
      </c>
      <c r="H12" s="120"/>
      <c r="I12" s="120">
        <f>'II'!G60</f>
        <v>8</v>
      </c>
      <c r="J12" s="120"/>
      <c r="K12" s="120">
        <f>'III.1'!E59</f>
        <v>7</v>
      </c>
      <c r="L12" s="120">
        <f>'III.2'!E59</f>
        <v>8</v>
      </c>
      <c r="M12" s="120">
        <f>'IV'!E59</f>
        <v>8</v>
      </c>
      <c r="N12" s="108">
        <f>'V.1'!E59</f>
        <v>8</v>
      </c>
      <c r="O12" s="108">
        <f>'V.2'!E59</f>
        <v>9.4</v>
      </c>
      <c r="P12" s="108">
        <f>'V.3'!E59</f>
        <v>8</v>
      </c>
      <c r="Q12" s="108">
        <f>VI!E59</f>
        <v>8</v>
      </c>
      <c r="R12" s="120">
        <f>TT!E57</f>
        <v>8</v>
      </c>
      <c r="S12" s="121">
        <f t="shared" si="0"/>
        <v>7.95</v>
      </c>
      <c r="T12" s="122" t="str">
        <f t="shared" si="1"/>
        <v>Viết TL</v>
      </c>
      <c r="U12" s="109"/>
    </row>
    <row r="13" spans="1:21" ht="27" customHeight="1">
      <c r="A13" s="118">
        <v>5</v>
      </c>
      <c r="B13" s="130" t="s">
        <v>87</v>
      </c>
      <c r="C13" s="139" t="s">
        <v>98</v>
      </c>
      <c r="D13" s="107">
        <v>1988</v>
      </c>
      <c r="E13" s="120">
        <f>'I.1'!E61</f>
        <v>8</v>
      </c>
      <c r="F13" s="120"/>
      <c r="G13" s="120">
        <f>'I.2'!G62</f>
        <v>8</v>
      </c>
      <c r="H13" s="120"/>
      <c r="I13" s="120">
        <f>'II'!G62</f>
        <v>8</v>
      </c>
      <c r="J13" s="120"/>
      <c r="K13" s="120">
        <f>'III.1'!E61</f>
        <v>7</v>
      </c>
      <c r="L13" s="120">
        <f>'III.2'!E61</f>
        <v>8</v>
      </c>
      <c r="M13" s="120">
        <f>'IV'!E61</f>
        <v>8</v>
      </c>
      <c r="N13" s="108">
        <f>'V.1'!E61</f>
        <v>8</v>
      </c>
      <c r="O13" s="108">
        <f>'V.2'!E61</f>
        <v>9.4</v>
      </c>
      <c r="P13" s="108">
        <f>'V.3'!E61</f>
        <v>6.5</v>
      </c>
      <c r="Q13" s="108">
        <f>VI!E61</f>
        <v>8</v>
      </c>
      <c r="R13" s="120">
        <f>TT!E59</f>
        <v>7.5</v>
      </c>
      <c r="S13" s="121">
        <f t="shared" si="0"/>
        <v>7.85</v>
      </c>
      <c r="T13" s="122" t="str">
        <f t="shared" si="1"/>
        <v>Viết TL</v>
      </c>
      <c r="U13" s="112"/>
    </row>
    <row r="14" spans="1:21" ht="27" customHeight="1">
      <c r="A14" s="106">
        <v>6</v>
      </c>
      <c r="B14" s="130" t="s">
        <v>112</v>
      </c>
      <c r="C14" s="139" t="s">
        <v>113</v>
      </c>
      <c r="D14" s="107">
        <v>1982</v>
      </c>
      <c r="E14" s="120">
        <f>'I.1'!E70</f>
        <v>7.5</v>
      </c>
      <c r="F14" s="120"/>
      <c r="G14" s="120">
        <f>'I.2'!G71</f>
        <v>7</v>
      </c>
      <c r="H14" s="120"/>
      <c r="I14" s="120">
        <f>'II'!G71</f>
        <v>9</v>
      </c>
      <c r="J14" s="120"/>
      <c r="K14" s="120">
        <f>'III.1'!E70</f>
        <v>7.5</v>
      </c>
      <c r="L14" s="120">
        <f>'III.2'!E70</f>
        <v>7.5</v>
      </c>
      <c r="M14" s="120">
        <f>'IV'!E70</f>
        <v>8</v>
      </c>
      <c r="N14" s="108">
        <f>'V.1'!E70</f>
        <v>8</v>
      </c>
      <c r="O14" s="108">
        <f>'V.2'!E70</f>
        <v>8.4</v>
      </c>
      <c r="P14" s="108">
        <f>'V.3'!E70</f>
        <v>7.5</v>
      </c>
      <c r="Q14" s="108">
        <f>VI!E70</f>
        <v>8.5</v>
      </c>
      <c r="R14" s="120">
        <f>TT!E68</f>
        <v>7.5</v>
      </c>
      <c r="S14" s="121">
        <f t="shared" si="0"/>
        <v>7.85</v>
      </c>
      <c r="T14" s="122" t="str">
        <f t="shared" si="1"/>
        <v>Viết TL</v>
      </c>
      <c r="U14" s="113"/>
    </row>
    <row r="15" spans="1:21" ht="27" customHeight="1">
      <c r="A15" s="118">
        <v>7</v>
      </c>
      <c r="B15" s="130" t="s">
        <v>20</v>
      </c>
      <c r="C15" s="139" t="s">
        <v>21</v>
      </c>
      <c r="D15" s="107">
        <v>1984</v>
      </c>
      <c r="E15" s="120">
        <f>'I.1'!E16</f>
        <v>7.5</v>
      </c>
      <c r="F15" s="120"/>
      <c r="G15" s="120">
        <f>'I.2'!G17</f>
        <v>7.5</v>
      </c>
      <c r="H15" s="120"/>
      <c r="I15" s="120">
        <f>'II'!G17</f>
        <v>7</v>
      </c>
      <c r="J15" s="120"/>
      <c r="K15" s="120">
        <f>'III.1'!E16</f>
        <v>7.5</v>
      </c>
      <c r="L15" s="120">
        <f>'III.2'!E16</f>
        <v>8.5</v>
      </c>
      <c r="M15" s="120">
        <f>'IV'!E16</f>
        <v>8</v>
      </c>
      <c r="N15" s="108">
        <f>'V.1'!E16</f>
        <v>6.5</v>
      </c>
      <c r="O15" s="108">
        <f>'V.2'!E16</f>
        <v>9</v>
      </c>
      <c r="P15" s="108">
        <f>'V.3'!E16</f>
        <v>7.5</v>
      </c>
      <c r="Q15" s="108">
        <f>VI!E16</f>
        <v>8</v>
      </c>
      <c r="R15" s="120">
        <f>TT!E14</f>
        <v>8.5</v>
      </c>
      <c r="S15" s="121">
        <f t="shared" si="0"/>
        <v>7.77</v>
      </c>
      <c r="T15" s="122" t="str">
        <f t="shared" si="1"/>
        <v>Viết TL</v>
      </c>
      <c r="U15" s="110"/>
    </row>
    <row r="16" spans="1:21" ht="27" customHeight="1">
      <c r="A16" s="106">
        <v>8</v>
      </c>
      <c r="B16" s="130" t="s">
        <v>18</v>
      </c>
      <c r="C16" s="139" t="s">
        <v>19</v>
      </c>
      <c r="D16" s="107">
        <v>1980</v>
      </c>
      <c r="E16" s="120">
        <f>'I.1'!E15</f>
        <v>7</v>
      </c>
      <c r="F16" s="120"/>
      <c r="G16" s="120">
        <f>'I.2'!G16</f>
        <v>7.5</v>
      </c>
      <c r="H16" s="120"/>
      <c r="I16" s="120">
        <f>'II'!G16</f>
        <v>8</v>
      </c>
      <c r="J16" s="120"/>
      <c r="K16" s="120">
        <f>'III.1'!E15</f>
        <v>7</v>
      </c>
      <c r="L16" s="120">
        <f>'III.2'!E15</f>
        <v>8.5</v>
      </c>
      <c r="M16" s="120">
        <f>'IV'!E15</f>
        <v>8</v>
      </c>
      <c r="N16" s="108">
        <f>'V.1'!E15</f>
        <v>6.5</v>
      </c>
      <c r="O16" s="108">
        <f>'V.2'!E15</f>
        <v>8.4</v>
      </c>
      <c r="P16" s="108">
        <f>'V.3'!E15</f>
        <v>8</v>
      </c>
      <c r="Q16" s="108">
        <f>VI!E15</f>
        <v>8</v>
      </c>
      <c r="R16" s="120">
        <f>TT!E13</f>
        <v>8</v>
      </c>
      <c r="S16" s="121">
        <f t="shared" si="0"/>
        <v>7.72</v>
      </c>
      <c r="T16" s="122" t="str">
        <f t="shared" si="1"/>
        <v>Viết TL</v>
      </c>
      <c r="U16" s="110"/>
    </row>
    <row r="17" spans="1:21" ht="27" customHeight="1">
      <c r="A17" s="118">
        <v>9</v>
      </c>
      <c r="B17" s="130" t="s">
        <v>84</v>
      </c>
      <c r="C17" s="139" t="s">
        <v>85</v>
      </c>
      <c r="D17" s="107">
        <v>1976</v>
      </c>
      <c r="E17" s="120">
        <f>'I.1'!E52</f>
        <v>8</v>
      </c>
      <c r="F17" s="120"/>
      <c r="G17" s="120">
        <f>'I.2'!G53</f>
        <v>8</v>
      </c>
      <c r="H17" s="120"/>
      <c r="I17" s="120">
        <f>'II'!G53</f>
        <v>8</v>
      </c>
      <c r="J17" s="120"/>
      <c r="K17" s="120">
        <f>'III.1'!E52</f>
        <v>7.5</v>
      </c>
      <c r="L17" s="120">
        <f>'III.2'!E52</f>
        <v>8</v>
      </c>
      <c r="M17" s="120">
        <f>'IV'!E52</f>
        <v>7.5</v>
      </c>
      <c r="N17" s="108">
        <f>'V.1'!E52</f>
        <v>7.5</v>
      </c>
      <c r="O17" s="108">
        <f>'V.2'!E52</f>
        <v>8.4</v>
      </c>
      <c r="P17" s="108">
        <f>'V.3'!E52</f>
        <v>7</v>
      </c>
      <c r="Q17" s="108">
        <f>VI!E52</f>
        <v>7.5</v>
      </c>
      <c r="R17" s="120">
        <f>TT!E50</f>
        <v>7.5</v>
      </c>
      <c r="S17" s="121">
        <f t="shared" si="0"/>
        <v>7.72</v>
      </c>
      <c r="T17" s="122" t="str">
        <f t="shared" si="1"/>
        <v>Viết TL</v>
      </c>
      <c r="U17" s="109"/>
    </row>
    <row r="18" spans="1:21" ht="27" customHeight="1">
      <c r="A18" s="106">
        <v>10</v>
      </c>
      <c r="B18" s="130" t="s">
        <v>73</v>
      </c>
      <c r="C18" s="139" t="s">
        <v>74</v>
      </c>
      <c r="D18" s="107">
        <v>1978</v>
      </c>
      <c r="E18" s="120">
        <f>'I.1'!E46</f>
        <v>8</v>
      </c>
      <c r="F18" s="120"/>
      <c r="G18" s="120">
        <f>'I.2'!G47</f>
        <v>7</v>
      </c>
      <c r="H18" s="120"/>
      <c r="I18" s="120">
        <f>'II'!G47</f>
        <v>8</v>
      </c>
      <c r="J18" s="120"/>
      <c r="K18" s="120">
        <f>'III.1'!E46</f>
        <v>7</v>
      </c>
      <c r="L18" s="120">
        <f>'III.2'!E46</f>
        <v>8</v>
      </c>
      <c r="M18" s="120">
        <f>'IV'!E46</f>
        <v>8</v>
      </c>
      <c r="N18" s="108">
        <f>'V.1'!E46</f>
        <v>8</v>
      </c>
      <c r="O18" s="108">
        <f>'V.2'!E46</f>
        <v>9</v>
      </c>
      <c r="P18" s="108">
        <f>'V.3'!E46</f>
        <v>6.5</v>
      </c>
      <c r="Q18" s="108">
        <f>VI!E46</f>
        <v>8</v>
      </c>
      <c r="R18" s="120">
        <f>TT!E44</f>
        <v>7</v>
      </c>
      <c r="S18" s="121">
        <f t="shared" si="0"/>
        <v>7.68</v>
      </c>
      <c r="T18" s="122" t="str">
        <f t="shared" si="1"/>
        <v>Viết TL</v>
      </c>
      <c r="U18" s="109"/>
    </row>
    <row r="19" spans="1:21" ht="27" customHeight="1">
      <c r="A19" s="118">
        <v>11</v>
      </c>
      <c r="B19" s="130" t="s">
        <v>114</v>
      </c>
      <c r="C19" s="139" t="s">
        <v>115</v>
      </c>
      <c r="D19" s="107">
        <v>1985</v>
      </c>
      <c r="E19" s="120">
        <f>'I.1'!E71</f>
        <v>7.5</v>
      </c>
      <c r="F19" s="120"/>
      <c r="G19" s="120">
        <f>'I.2'!G72</f>
        <v>7.5</v>
      </c>
      <c r="H19" s="120"/>
      <c r="I19" s="120">
        <f>'II'!G72</f>
        <v>8</v>
      </c>
      <c r="J19" s="120"/>
      <c r="K19" s="120">
        <f>'III.1'!E71</f>
        <v>8.5</v>
      </c>
      <c r="L19" s="120">
        <f>'III.2'!E71</f>
        <v>8</v>
      </c>
      <c r="M19" s="120">
        <f>'IV'!E71</f>
        <v>8</v>
      </c>
      <c r="N19" s="108">
        <f>'V.1'!E71</f>
        <v>6.5</v>
      </c>
      <c r="O19" s="108">
        <f>'V.2'!E71</f>
        <v>9</v>
      </c>
      <c r="P19" s="108">
        <f>'V.3'!E71</f>
        <v>7.5</v>
      </c>
      <c r="Q19" s="108">
        <f>VI!E71</f>
        <v>8</v>
      </c>
      <c r="R19" s="120">
        <f>TT!E69</f>
        <v>6</v>
      </c>
      <c r="S19" s="121">
        <f t="shared" si="0"/>
        <v>7.68</v>
      </c>
      <c r="T19" s="122" t="str">
        <f t="shared" si="1"/>
        <v>Viết TL</v>
      </c>
      <c r="U19" s="113"/>
    </row>
    <row r="20" spans="1:21" ht="27" customHeight="1">
      <c r="A20" s="106">
        <v>12</v>
      </c>
      <c r="B20" s="130" t="s">
        <v>92</v>
      </c>
      <c r="C20" s="139" t="s">
        <v>93</v>
      </c>
      <c r="D20" s="107">
        <v>1985</v>
      </c>
      <c r="E20" s="120">
        <f>'I.1'!E57</f>
        <v>8</v>
      </c>
      <c r="F20" s="120"/>
      <c r="G20" s="120">
        <f>'I.2'!G58</f>
        <v>7.5</v>
      </c>
      <c r="H20" s="120"/>
      <c r="I20" s="120">
        <f>'II'!G58</f>
        <v>7.5</v>
      </c>
      <c r="J20" s="120"/>
      <c r="K20" s="120">
        <f>'III.1'!E57</f>
        <v>7</v>
      </c>
      <c r="L20" s="120">
        <f>'III.2'!E57</f>
        <v>8</v>
      </c>
      <c r="M20" s="120">
        <f>'IV'!E57</f>
        <v>8</v>
      </c>
      <c r="N20" s="108">
        <f>'V.1'!E57</f>
        <v>7.5</v>
      </c>
      <c r="O20" s="108">
        <f>'V.2'!E57</f>
        <v>8.6</v>
      </c>
      <c r="P20" s="108">
        <f>'V.3'!E57</f>
        <v>7</v>
      </c>
      <c r="Q20" s="108">
        <f>VI!E57</f>
        <v>7.5</v>
      </c>
      <c r="R20" s="120">
        <f>TT!E55</f>
        <v>7.5</v>
      </c>
      <c r="S20" s="121">
        <f t="shared" si="0"/>
        <v>7.65</v>
      </c>
      <c r="T20" s="122" t="str">
        <f t="shared" si="1"/>
        <v>Viết TL</v>
      </c>
      <c r="U20" s="109"/>
    </row>
    <row r="21" spans="1:21" ht="27" customHeight="1">
      <c r="A21" s="118">
        <v>13</v>
      </c>
      <c r="B21" s="130" t="s">
        <v>36</v>
      </c>
      <c r="C21" s="139" t="s">
        <v>86</v>
      </c>
      <c r="D21" s="107">
        <v>1985</v>
      </c>
      <c r="E21" s="120">
        <f>'I.1'!E53</f>
        <v>8</v>
      </c>
      <c r="F21" s="120"/>
      <c r="G21" s="120">
        <f>'I.2'!G54</f>
        <v>6</v>
      </c>
      <c r="H21" s="120"/>
      <c r="I21" s="120">
        <f>'II'!G54</f>
        <v>7.5</v>
      </c>
      <c r="J21" s="120"/>
      <c r="K21" s="120">
        <f>'III.1'!E53</f>
        <v>6.5</v>
      </c>
      <c r="L21" s="120">
        <f>'III.2'!E53</f>
        <v>8</v>
      </c>
      <c r="M21" s="120">
        <f>'IV'!E53</f>
        <v>7.5</v>
      </c>
      <c r="N21" s="108">
        <f>'V.1'!E53</f>
        <v>8</v>
      </c>
      <c r="O21" s="108">
        <f>'V.2'!E53</f>
        <v>9.8</v>
      </c>
      <c r="P21" s="108">
        <f>'V.3'!E53</f>
        <v>7</v>
      </c>
      <c r="Q21" s="108">
        <f>VI!E53</f>
        <v>8</v>
      </c>
      <c r="R21" s="120">
        <f>TT!E51</f>
        <v>7.5</v>
      </c>
      <c r="S21" s="121">
        <f t="shared" si="0"/>
        <v>7.62</v>
      </c>
      <c r="T21" s="122" t="str">
        <f t="shared" si="1"/>
        <v>Viết TL</v>
      </c>
      <c r="U21" s="109"/>
    </row>
    <row r="22" spans="1:21" ht="27" customHeight="1">
      <c r="A22" s="106">
        <v>14</v>
      </c>
      <c r="B22" s="130" t="s">
        <v>84</v>
      </c>
      <c r="C22" s="139" t="s">
        <v>103</v>
      </c>
      <c r="D22" s="107">
        <v>1985</v>
      </c>
      <c r="E22" s="120">
        <f>'I.1'!E64</f>
        <v>8</v>
      </c>
      <c r="F22" s="120"/>
      <c r="G22" s="120">
        <f>'I.2'!G65</f>
        <v>8</v>
      </c>
      <c r="H22" s="120"/>
      <c r="I22" s="120">
        <f>'II'!G65</f>
        <v>8</v>
      </c>
      <c r="J22" s="120"/>
      <c r="K22" s="120">
        <f>'III.1'!E64</f>
        <v>7</v>
      </c>
      <c r="L22" s="120">
        <f>'III.2'!E64</f>
        <v>8</v>
      </c>
      <c r="M22" s="120">
        <f>'IV'!E64</f>
        <v>7.5</v>
      </c>
      <c r="N22" s="108">
        <f>'V.1'!E64</f>
        <v>7</v>
      </c>
      <c r="O22" s="108">
        <f>'V.2'!E64</f>
        <v>8.8</v>
      </c>
      <c r="P22" s="108">
        <f>'V.3'!E64</f>
        <v>6.5</v>
      </c>
      <c r="Q22" s="108">
        <f>VI!E64</f>
        <v>8</v>
      </c>
      <c r="R22" s="120">
        <f>TT!E62</f>
        <v>7</v>
      </c>
      <c r="S22" s="121">
        <f t="shared" si="0"/>
        <v>7.62</v>
      </c>
      <c r="T22" s="122" t="str">
        <f t="shared" si="1"/>
        <v>Viết TL</v>
      </c>
      <c r="U22" s="109"/>
    </row>
    <row r="23" spans="1:21" ht="27" customHeight="1">
      <c r="A23" s="118">
        <v>15</v>
      </c>
      <c r="B23" s="130" t="s">
        <v>54</v>
      </c>
      <c r="C23" s="139" t="s">
        <v>55</v>
      </c>
      <c r="D23" s="107">
        <v>1987</v>
      </c>
      <c r="E23" s="120">
        <f>'I.1'!E36</f>
        <v>7.5</v>
      </c>
      <c r="F23" s="120"/>
      <c r="G23" s="120">
        <f>'I.2'!G37</f>
        <v>7.5</v>
      </c>
      <c r="H23" s="120"/>
      <c r="I23" s="120">
        <f>'II'!G37</f>
        <v>7.5</v>
      </c>
      <c r="J23" s="120"/>
      <c r="K23" s="120">
        <f>'III.1'!E36</f>
        <v>6</v>
      </c>
      <c r="L23" s="120">
        <f>'III.2'!E36</f>
        <v>7</v>
      </c>
      <c r="M23" s="120">
        <f>'IV'!E36</f>
        <v>8</v>
      </c>
      <c r="N23" s="108">
        <f>'V.1'!E36</f>
        <v>8</v>
      </c>
      <c r="O23" s="108">
        <f>'V.2'!E36</f>
        <v>9.2</v>
      </c>
      <c r="P23" s="108">
        <f>'V.3'!E36</f>
        <v>7</v>
      </c>
      <c r="Q23" s="108">
        <f>VI!E36</f>
        <v>8</v>
      </c>
      <c r="R23" s="120">
        <f>TT!E34</f>
        <v>8</v>
      </c>
      <c r="S23" s="121">
        <f t="shared" si="0"/>
        <v>7.61</v>
      </c>
      <c r="T23" s="122" t="str">
        <f t="shared" si="1"/>
        <v>Viết TL</v>
      </c>
      <c r="U23" s="109"/>
    </row>
    <row r="24" spans="1:21" ht="27" customHeight="1">
      <c r="A24" s="106">
        <v>16</v>
      </c>
      <c r="B24" s="130" t="s">
        <v>82</v>
      </c>
      <c r="C24" s="139" t="s">
        <v>83</v>
      </c>
      <c r="D24" s="107">
        <v>1988</v>
      </c>
      <c r="E24" s="120">
        <f>'I.1'!E51</f>
        <v>7</v>
      </c>
      <c r="F24" s="120"/>
      <c r="G24" s="120">
        <f>'I.2'!G52</f>
        <v>7.5</v>
      </c>
      <c r="H24" s="120"/>
      <c r="I24" s="120">
        <f>'II'!G52</f>
        <v>7.5</v>
      </c>
      <c r="J24" s="120"/>
      <c r="K24" s="120">
        <f>'III.1'!E51</f>
        <v>7</v>
      </c>
      <c r="L24" s="120">
        <f>'III.2'!E51</f>
        <v>7</v>
      </c>
      <c r="M24" s="120">
        <f>'IV'!E51</f>
        <v>8</v>
      </c>
      <c r="N24" s="108">
        <f>'V.1'!E51</f>
        <v>8</v>
      </c>
      <c r="O24" s="108">
        <f>'V.2'!E51</f>
        <v>9.6</v>
      </c>
      <c r="P24" s="108">
        <f>'V.3'!E51</f>
        <v>8</v>
      </c>
      <c r="Q24" s="108">
        <f>VI!E51</f>
        <v>7.5</v>
      </c>
      <c r="R24" s="120">
        <f>TT!E49</f>
        <v>6.5</v>
      </c>
      <c r="S24" s="121">
        <f t="shared" si="0"/>
        <v>7.6</v>
      </c>
      <c r="T24" s="122" t="str">
        <f t="shared" si="1"/>
        <v>Viết TL</v>
      </c>
      <c r="U24" s="109"/>
    </row>
    <row r="25" spans="1:21" ht="27" customHeight="1">
      <c r="A25" s="118">
        <v>17</v>
      </c>
      <c r="B25" s="130" t="s">
        <v>80</v>
      </c>
      <c r="C25" s="139" t="s">
        <v>81</v>
      </c>
      <c r="D25" s="107">
        <v>1984</v>
      </c>
      <c r="E25" s="120">
        <f>'I.1'!E50</f>
        <v>8</v>
      </c>
      <c r="F25" s="120"/>
      <c r="G25" s="120">
        <f>'I.2'!G51</f>
        <v>8</v>
      </c>
      <c r="H25" s="120"/>
      <c r="I25" s="120">
        <f>'II'!G51</f>
        <v>7.5</v>
      </c>
      <c r="J25" s="120"/>
      <c r="K25" s="120">
        <f>'III.1'!E50</f>
        <v>7.5</v>
      </c>
      <c r="L25" s="120">
        <f>'III.2'!E50</f>
        <v>8</v>
      </c>
      <c r="M25" s="120">
        <f>'IV'!E50</f>
        <v>8.5</v>
      </c>
      <c r="N25" s="108">
        <f>'V.1'!E50</f>
        <v>7.5</v>
      </c>
      <c r="O25" s="108">
        <f>'V.2'!E50</f>
        <v>7.2</v>
      </c>
      <c r="P25" s="108">
        <f>'V.3'!E50</f>
        <v>6</v>
      </c>
      <c r="Q25" s="108">
        <f>VI!E50</f>
        <v>8</v>
      </c>
      <c r="R25" s="120">
        <f>TT!E48</f>
        <v>7</v>
      </c>
      <c r="S25" s="121">
        <f t="shared" si="0"/>
        <v>7.56</v>
      </c>
      <c r="T25" s="122" t="str">
        <f t="shared" si="1"/>
        <v>Viết TL</v>
      </c>
      <c r="U25" s="109"/>
    </row>
    <row r="26" spans="1:21" ht="18" customHeight="1">
      <c r="A26" s="30"/>
      <c r="B26" s="31"/>
      <c r="C2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0"/>
      <c r="O26" s="30"/>
      <c r="P26" s="30"/>
      <c r="Q26" s="30"/>
      <c r="R26" s="30"/>
      <c r="S26" s="30"/>
      <c r="T26" s="30"/>
      <c r="U26" s="33"/>
    </row>
    <row r="27" spans="2:3" ht="16.5">
      <c r="B27" s="35"/>
      <c r="C27" s="35"/>
    </row>
    <row r="28" spans="2:3" ht="16.5">
      <c r="B28" s="35"/>
      <c r="C28" s="35"/>
    </row>
  </sheetData>
  <sheetProtection/>
  <mergeCells count="9">
    <mergeCell ref="B8:C8"/>
    <mergeCell ref="G8:H8"/>
    <mergeCell ref="I8:J8"/>
    <mergeCell ref="A1:C1"/>
    <mergeCell ref="D1:U1"/>
    <mergeCell ref="A2:C2"/>
    <mergeCell ref="A3:C3"/>
    <mergeCell ref="A5:U5"/>
    <mergeCell ref="A6:U6"/>
  </mergeCells>
  <conditionalFormatting sqref="E9:R25">
    <cfRule type="cellIs" priority="4" dxfId="2" operator="lessThan" stopIfTrue="1">
      <formula>5</formula>
    </cfRule>
  </conditionalFormatting>
  <conditionalFormatting sqref="S9:S25">
    <cfRule type="cellIs" priority="2" dxfId="1" operator="between" stopIfTrue="1">
      <formula>5</formula>
      <formula>5.9</formula>
    </cfRule>
    <cfRule type="cellIs" priority="3" dxfId="0" operator="lessThan" stopIfTrue="1">
      <formula>5</formula>
    </cfRule>
  </conditionalFormatting>
  <printOptions/>
  <pageMargins left="0.25" right="0.25" top="0.31" bottom="0.34" header="0.28" footer="0.17"/>
  <pageSetup horizontalDpi="600" verticalDpi="600" orientation="landscape" paperSize="9" r:id="rId2"/>
  <headerFooter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1" max="1" width="5.8515625" style="169" customWidth="1"/>
    <col min="2" max="2" width="27.140625" style="171" customWidth="1"/>
    <col min="3" max="3" width="14.7109375" style="171" customWidth="1"/>
    <col min="4" max="4" width="19.00390625" style="0" customWidth="1"/>
    <col min="5" max="5" width="29.7109375" style="172" customWidth="1"/>
    <col min="6" max="6" width="5.8515625" style="0" customWidth="1"/>
    <col min="7" max="7" width="6.7109375" style="0" customWidth="1"/>
    <col min="8" max="8" width="15.8515625" style="0" customWidth="1"/>
  </cols>
  <sheetData>
    <row r="1" spans="1:7" s="150" customFormat="1" ht="18.75" customHeight="1">
      <c r="A1" s="240" t="s">
        <v>639</v>
      </c>
      <c r="B1" s="240"/>
      <c r="C1" s="240"/>
      <c r="D1" s="241" t="s">
        <v>640</v>
      </c>
      <c r="E1" s="241"/>
      <c r="F1" s="149"/>
      <c r="G1" s="149"/>
    </row>
    <row r="2" spans="1:7" s="150" customFormat="1" ht="18" customHeight="1">
      <c r="A2" s="207" t="s">
        <v>641</v>
      </c>
      <c r="B2" s="207"/>
      <c r="C2" s="207"/>
      <c r="D2" s="242" t="s">
        <v>642</v>
      </c>
      <c r="E2" s="242"/>
      <c r="F2" s="149"/>
      <c r="G2" s="149"/>
    </row>
    <row r="3" spans="1:5" s="150" customFormat="1" ht="8.25" customHeight="1">
      <c r="A3" s="243"/>
      <c r="B3" s="243"/>
      <c r="C3" s="243"/>
      <c r="E3" s="151"/>
    </row>
    <row r="4" spans="1:7" s="150" customFormat="1" ht="21">
      <c r="A4" s="152"/>
      <c r="B4" s="153"/>
      <c r="C4" s="153"/>
      <c r="D4" s="248" t="s">
        <v>647</v>
      </c>
      <c r="E4" s="249"/>
      <c r="F4" s="154"/>
      <c r="G4" s="154"/>
    </row>
    <row r="5" spans="1:8" s="150" customFormat="1" ht="21.75" customHeight="1">
      <c r="A5" s="244" t="s">
        <v>643</v>
      </c>
      <c r="B5" s="244"/>
      <c r="C5" s="244"/>
      <c r="D5" s="244"/>
      <c r="E5" s="244"/>
      <c r="F5" s="155"/>
      <c r="G5" s="155"/>
      <c r="H5" s="156"/>
    </row>
    <row r="6" spans="1:8" s="150" customFormat="1" ht="16.5" customHeight="1">
      <c r="A6" s="244" t="s">
        <v>646</v>
      </c>
      <c r="B6" s="244"/>
      <c r="C6" s="244"/>
      <c r="D6" s="244"/>
      <c r="E6" s="244"/>
      <c r="F6" s="157"/>
      <c r="G6" s="157"/>
      <c r="H6" s="156"/>
    </row>
    <row r="7" spans="1:8" s="160" customFormat="1" ht="34.5" customHeight="1">
      <c r="A7" s="158" t="s">
        <v>7</v>
      </c>
      <c r="B7" s="245" t="s">
        <v>644</v>
      </c>
      <c r="C7" s="245"/>
      <c r="D7" s="173" t="s">
        <v>9</v>
      </c>
      <c r="E7" s="173" t="s">
        <v>10</v>
      </c>
      <c r="F7" s="159"/>
      <c r="G7" s="159"/>
      <c r="H7" s="159"/>
    </row>
    <row r="8" spans="1:8" s="168" customFormat="1" ht="13.5" customHeight="1">
      <c r="A8" s="161">
        <v>1</v>
      </c>
      <c r="B8" s="162" t="s">
        <v>11</v>
      </c>
      <c r="C8" s="163" t="s">
        <v>12</v>
      </c>
      <c r="D8" s="164">
        <v>1986</v>
      </c>
      <c r="E8" s="165"/>
      <c r="F8" s="166"/>
      <c r="G8" s="167"/>
      <c r="H8" s="167"/>
    </row>
    <row r="9" spans="1:8" s="168" customFormat="1" ht="13.5" customHeight="1">
      <c r="A9" s="161">
        <v>2</v>
      </c>
      <c r="B9" s="162" t="s">
        <v>13</v>
      </c>
      <c r="C9" s="163" t="s">
        <v>14</v>
      </c>
      <c r="D9" s="164">
        <v>1982</v>
      </c>
      <c r="E9" s="165"/>
      <c r="F9" s="166"/>
      <c r="G9" s="167"/>
      <c r="H9" s="167"/>
    </row>
    <row r="10" spans="1:8" s="168" customFormat="1" ht="13.5" customHeight="1">
      <c r="A10" s="161">
        <v>3</v>
      </c>
      <c r="B10" s="162" t="s">
        <v>16</v>
      </c>
      <c r="C10" s="163" t="s">
        <v>17</v>
      </c>
      <c r="D10" s="164">
        <v>1979</v>
      </c>
      <c r="E10" s="165"/>
      <c r="F10" s="166"/>
      <c r="G10" s="167"/>
      <c r="H10" s="167"/>
    </row>
    <row r="11" spans="1:8" s="168" customFormat="1" ht="13.5" customHeight="1">
      <c r="A11" s="161">
        <v>4</v>
      </c>
      <c r="B11" s="162" t="s">
        <v>22</v>
      </c>
      <c r="C11" s="163" t="s">
        <v>23</v>
      </c>
      <c r="D11" s="164">
        <v>1983</v>
      </c>
      <c r="E11" s="165"/>
      <c r="F11" s="166"/>
      <c r="G11" s="167"/>
      <c r="H11" s="167"/>
    </row>
    <row r="12" spans="1:8" s="168" customFormat="1" ht="13.5" customHeight="1">
      <c r="A12" s="161">
        <v>5</v>
      </c>
      <c r="B12" s="162" t="s">
        <v>24</v>
      </c>
      <c r="C12" s="163" t="s">
        <v>25</v>
      </c>
      <c r="D12" s="164">
        <v>1988</v>
      </c>
      <c r="E12" s="165"/>
      <c r="F12" s="166"/>
      <c r="G12" s="167"/>
      <c r="H12" s="167"/>
    </row>
    <row r="13" spans="1:8" s="168" customFormat="1" ht="13.5" customHeight="1">
      <c r="A13" s="161">
        <v>6</v>
      </c>
      <c r="B13" s="162" t="s">
        <v>26</v>
      </c>
      <c r="C13" s="163" t="s">
        <v>27</v>
      </c>
      <c r="D13" s="164">
        <v>1971</v>
      </c>
      <c r="E13" s="165"/>
      <c r="F13" s="166"/>
      <c r="G13" s="167"/>
      <c r="H13" s="167"/>
    </row>
    <row r="14" spans="1:8" s="168" customFormat="1" ht="13.5" customHeight="1">
      <c r="A14" s="161">
        <v>7</v>
      </c>
      <c r="B14" s="162" t="s">
        <v>28</v>
      </c>
      <c r="C14" s="163" t="s">
        <v>29</v>
      </c>
      <c r="D14" s="164">
        <v>1978</v>
      </c>
      <c r="E14" s="165"/>
      <c r="F14" s="166"/>
      <c r="G14" s="167"/>
      <c r="H14" s="167"/>
    </row>
    <row r="15" spans="1:8" s="168" customFormat="1" ht="13.5" customHeight="1">
      <c r="A15" s="161">
        <v>8</v>
      </c>
      <c r="B15" s="162" t="s">
        <v>30</v>
      </c>
      <c r="C15" s="163" t="s">
        <v>31</v>
      </c>
      <c r="D15" s="164">
        <v>1983</v>
      </c>
      <c r="E15" s="165"/>
      <c r="F15" s="166"/>
      <c r="G15" s="167"/>
      <c r="H15" s="167"/>
    </row>
    <row r="16" spans="1:8" s="168" customFormat="1" ht="13.5" customHeight="1">
      <c r="A16" s="161">
        <v>9</v>
      </c>
      <c r="B16" s="162" t="s">
        <v>32</v>
      </c>
      <c r="C16" s="163" t="s">
        <v>33</v>
      </c>
      <c r="D16" s="164">
        <v>1982</v>
      </c>
      <c r="E16" s="165"/>
      <c r="F16" s="166"/>
      <c r="G16" s="167"/>
      <c r="H16" s="167"/>
    </row>
    <row r="17" spans="1:8" s="168" customFormat="1" ht="13.5" customHeight="1">
      <c r="A17" s="161">
        <v>10</v>
      </c>
      <c r="B17" s="162" t="s">
        <v>34</v>
      </c>
      <c r="C17" s="163" t="s">
        <v>35</v>
      </c>
      <c r="D17" s="164">
        <v>1984</v>
      </c>
      <c r="E17" s="165"/>
      <c r="F17" s="166"/>
      <c r="G17" s="167"/>
      <c r="H17" s="167"/>
    </row>
    <row r="18" spans="1:8" s="168" customFormat="1" ht="13.5" customHeight="1">
      <c r="A18" s="161">
        <v>11</v>
      </c>
      <c r="B18" s="162" t="s">
        <v>36</v>
      </c>
      <c r="C18" s="163" t="s">
        <v>37</v>
      </c>
      <c r="D18" s="164">
        <v>1966</v>
      </c>
      <c r="E18" s="165"/>
      <c r="F18" s="166"/>
      <c r="G18" s="167"/>
      <c r="H18" s="167"/>
    </row>
    <row r="19" spans="1:8" s="168" customFormat="1" ht="13.5" customHeight="1">
      <c r="A19" s="161">
        <v>12</v>
      </c>
      <c r="B19" s="162" t="s">
        <v>38</v>
      </c>
      <c r="C19" s="163" t="s">
        <v>39</v>
      </c>
      <c r="D19" s="164">
        <v>1984</v>
      </c>
      <c r="E19" s="165"/>
      <c r="F19" s="166"/>
      <c r="G19" s="167"/>
      <c r="H19" s="167"/>
    </row>
    <row r="20" spans="1:8" s="168" customFormat="1" ht="13.5" customHeight="1">
      <c r="A20" s="161">
        <v>13</v>
      </c>
      <c r="B20" s="162" t="s">
        <v>40</v>
      </c>
      <c r="C20" s="163" t="s">
        <v>41</v>
      </c>
      <c r="D20" s="164">
        <v>1988</v>
      </c>
      <c r="E20" s="165"/>
      <c r="F20" s="166"/>
      <c r="G20" s="167"/>
      <c r="H20" s="167"/>
    </row>
    <row r="21" spans="1:8" s="168" customFormat="1" ht="13.5" customHeight="1">
      <c r="A21" s="161">
        <v>14</v>
      </c>
      <c r="B21" s="162" t="s">
        <v>42</v>
      </c>
      <c r="C21" s="163" t="s">
        <v>43</v>
      </c>
      <c r="D21" s="164">
        <v>1971</v>
      </c>
      <c r="E21" s="165"/>
      <c r="F21" s="166"/>
      <c r="G21" s="167"/>
      <c r="H21" s="167"/>
    </row>
    <row r="22" spans="1:8" s="168" customFormat="1" ht="13.5" customHeight="1">
      <c r="A22" s="161">
        <v>15</v>
      </c>
      <c r="B22" s="162" t="s">
        <v>36</v>
      </c>
      <c r="C22" s="163" t="s">
        <v>43</v>
      </c>
      <c r="D22" s="164">
        <v>1985</v>
      </c>
      <c r="E22" s="165"/>
      <c r="F22" s="166"/>
      <c r="G22" s="167"/>
      <c r="H22" s="167"/>
    </row>
    <row r="23" spans="1:8" s="168" customFormat="1" ht="13.5" customHeight="1">
      <c r="A23" s="161">
        <v>16</v>
      </c>
      <c r="B23" s="162" t="s">
        <v>44</v>
      </c>
      <c r="C23" s="163" t="s">
        <v>45</v>
      </c>
      <c r="D23" s="164">
        <v>1966</v>
      </c>
      <c r="E23" s="165"/>
      <c r="F23" s="166"/>
      <c r="G23" s="167"/>
      <c r="H23" s="167"/>
    </row>
    <row r="24" spans="1:8" s="168" customFormat="1" ht="13.5" customHeight="1">
      <c r="A24" s="161">
        <v>17</v>
      </c>
      <c r="B24" s="162" t="s">
        <v>46</v>
      </c>
      <c r="C24" s="163" t="s">
        <v>47</v>
      </c>
      <c r="D24" s="164">
        <v>1985</v>
      </c>
      <c r="E24" s="165"/>
      <c r="F24" s="166"/>
      <c r="G24" s="167"/>
      <c r="H24" s="167"/>
    </row>
    <row r="25" spans="1:8" s="168" customFormat="1" ht="13.5" customHeight="1">
      <c r="A25" s="161">
        <v>18</v>
      </c>
      <c r="B25" s="162" t="s">
        <v>48</v>
      </c>
      <c r="C25" s="163" t="s">
        <v>47</v>
      </c>
      <c r="D25" s="164">
        <v>1988</v>
      </c>
      <c r="E25" s="165"/>
      <c r="F25" s="166"/>
      <c r="G25" s="167"/>
      <c r="H25" s="167"/>
    </row>
    <row r="26" spans="1:8" s="168" customFormat="1" ht="13.5" customHeight="1">
      <c r="A26" s="161">
        <v>19</v>
      </c>
      <c r="B26" s="162" t="s">
        <v>49</v>
      </c>
      <c r="C26" s="163" t="s">
        <v>47</v>
      </c>
      <c r="D26" s="164">
        <v>1982</v>
      </c>
      <c r="E26" s="165"/>
      <c r="F26" s="166"/>
      <c r="G26" s="167"/>
      <c r="H26" s="167"/>
    </row>
    <row r="27" spans="1:8" s="168" customFormat="1" ht="13.5" customHeight="1">
      <c r="A27" s="161">
        <v>20</v>
      </c>
      <c r="B27" s="162" t="s">
        <v>50</v>
      </c>
      <c r="C27" s="163" t="s">
        <v>51</v>
      </c>
      <c r="D27" s="164">
        <v>1976</v>
      </c>
      <c r="E27" s="165"/>
      <c r="F27" s="166"/>
      <c r="G27" s="167"/>
      <c r="H27" s="167"/>
    </row>
    <row r="28" spans="1:8" s="168" customFormat="1" ht="13.5" customHeight="1">
      <c r="A28" s="161">
        <v>21</v>
      </c>
      <c r="B28" s="162" t="s">
        <v>36</v>
      </c>
      <c r="C28" s="163" t="s">
        <v>51</v>
      </c>
      <c r="D28" s="164">
        <v>1985</v>
      </c>
      <c r="E28" s="165"/>
      <c r="F28" s="166"/>
      <c r="G28" s="167"/>
      <c r="H28" s="167"/>
    </row>
    <row r="29" spans="1:8" s="168" customFormat="1" ht="13.5" customHeight="1">
      <c r="A29" s="161">
        <v>22</v>
      </c>
      <c r="B29" s="162" t="s">
        <v>52</v>
      </c>
      <c r="C29" s="163" t="s">
        <v>53</v>
      </c>
      <c r="D29" s="164">
        <v>1979</v>
      </c>
      <c r="E29" s="165"/>
      <c r="F29" s="166"/>
      <c r="G29" s="167"/>
      <c r="H29" s="167"/>
    </row>
    <row r="30" spans="1:8" s="168" customFormat="1" ht="13.5" customHeight="1">
      <c r="A30" s="161">
        <v>23</v>
      </c>
      <c r="B30" s="162" t="s">
        <v>58</v>
      </c>
      <c r="C30" s="163" t="s">
        <v>59</v>
      </c>
      <c r="D30" s="164">
        <v>1978</v>
      </c>
      <c r="E30" s="165"/>
      <c r="F30" s="166"/>
      <c r="G30" s="167"/>
      <c r="H30" s="167"/>
    </row>
    <row r="31" spans="1:8" s="168" customFormat="1" ht="13.5" customHeight="1">
      <c r="A31" s="161">
        <v>24</v>
      </c>
      <c r="B31" s="162" t="s">
        <v>60</v>
      </c>
      <c r="C31" s="163" t="s">
        <v>61</v>
      </c>
      <c r="D31" s="164">
        <v>1978</v>
      </c>
      <c r="E31" s="165"/>
      <c r="F31" s="166"/>
      <c r="G31" s="167"/>
      <c r="H31" s="167"/>
    </row>
    <row r="32" spans="1:8" s="168" customFormat="1" ht="13.5" customHeight="1">
      <c r="A32" s="161">
        <v>25</v>
      </c>
      <c r="B32" s="162" t="s">
        <v>62</v>
      </c>
      <c r="C32" s="163" t="s">
        <v>63</v>
      </c>
      <c r="D32" s="164">
        <v>1979</v>
      </c>
      <c r="E32" s="165"/>
      <c r="F32" s="166"/>
      <c r="G32" s="167"/>
      <c r="H32" s="167"/>
    </row>
    <row r="33" spans="1:8" s="168" customFormat="1" ht="13.5" customHeight="1">
      <c r="A33" s="161">
        <v>26</v>
      </c>
      <c r="B33" s="162" t="s">
        <v>64</v>
      </c>
      <c r="C33" s="163" t="s">
        <v>65</v>
      </c>
      <c r="D33" s="164">
        <v>1982</v>
      </c>
      <c r="E33" s="165"/>
      <c r="F33" s="166"/>
      <c r="G33" s="167"/>
      <c r="H33" s="167"/>
    </row>
    <row r="34" spans="1:8" s="168" customFormat="1" ht="13.5" customHeight="1">
      <c r="A34" s="161">
        <v>27</v>
      </c>
      <c r="B34" s="162" t="s">
        <v>66</v>
      </c>
      <c r="C34" s="163" t="s">
        <v>65</v>
      </c>
      <c r="D34" s="164">
        <v>1977</v>
      </c>
      <c r="E34" s="165"/>
      <c r="F34" s="166"/>
      <c r="G34" s="167"/>
      <c r="H34" s="167"/>
    </row>
    <row r="35" spans="1:8" s="168" customFormat="1" ht="13.5" customHeight="1">
      <c r="A35" s="161">
        <v>28</v>
      </c>
      <c r="B35" s="162" t="s">
        <v>67</v>
      </c>
      <c r="C35" s="163" t="s">
        <v>68</v>
      </c>
      <c r="D35" s="164">
        <v>1988</v>
      </c>
      <c r="E35" s="165" t="s">
        <v>649</v>
      </c>
      <c r="F35" s="166"/>
      <c r="G35" s="167"/>
      <c r="H35" s="167"/>
    </row>
    <row r="36" spans="1:8" s="168" customFormat="1" ht="13.5" customHeight="1">
      <c r="A36" s="161">
        <v>29</v>
      </c>
      <c r="B36" s="162" t="s">
        <v>69</v>
      </c>
      <c r="C36" s="163" t="s">
        <v>70</v>
      </c>
      <c r="D36" s="164">
        <v>1987</v>
      </c>
      <c r="E36" s="165" t="s">
        <v>648</v>
      </c>
      <c r="F36" s="166"/>
      <c r="G36" s="167"/>
      <c r="H36" s="167"/>
    </row>
    <row r="37" spans="1:8" s="168" customFormat="1" ht="13.5" customHeight="1">
      <c r="A37" s="161">
        <v>30</v>
      </c>
      <c r="B37" s="162" t="s">
        <v>71</v>
      </c>
      <c r="C37" s="163" t="s">
        <v>72</v>
      </c>
      <c r="D37" s="164">
        <v>1984</v>
      </c>
      <c r="E37" s="165"/>
      <c r="F37" s="166"/>
      <c r="G37" s="167"/>
      <c r="H37" s="167"/>
    </row>
    <row r="38" spans="1:8" s="168" customFormat="1" ht="13.5" customHeight="1">
      <c r="A38" s="161">
        <v>31</v>
      </c>
      <c r="B38" s="162" t="s">
        <v>75</v>
      </c>
      <c r="C38" s="163" t="s">
        <v>76</v>
      </c>
      <c r="D38" s="164">
        <v>1979</v>
      </c>
      <c r="E38" s="165"/>
      <c r="F38" s="166"/>
      <c r="G38" s="167"/>
      <c r="H38" s="167"/>
    </row>
    <row r="39" spans="1:8" s="168" customFormat="1" ht="13.5" customHeight="1">
      <c r="A39" s="161">
        <v>32</v>
      </c>
      <c r="B39" s="162" t="s">
        <v>77</v>
      </c>
      <c r="C39" s="163" t="s">
        <v>76</v>
      </c>
      <c r="D39" s="164">
        <v>1980</v>
      </c>
      <c r="E39" s="165"/>
      <c r="F39" s="166"/>
      <c r="G39" s="167"/>
      <c r="H39" s="167"/>
    </row>
    <row r="40" spans="1:8" s="168" customFormat="1" ht="13.5" customHeight="1">
      <c r="A40" s="161">
        <v>33</v>
      </c>
      <c r="B40" s="162" t="s">
        <v>78</v>
      </c>
      <c r="C40" s="163" t="s">
        <v>79</v>
      </c>
      <c r="D40" s="164">
        <v>1980</v>
      </c>
      <c r="E40" s="165"/>
      <c r="F40" s="166"/>
      <c r="G40" s="167"/>
      <c r="H40" s="167"/>
    </row>
    <row r="41" spans="1:8" s="168" customFormat="1" ht="13.5" customHeight="1">
      <c r="A41" s="161">
        <v>34</v>
      </c>
      <c r="B41" s="162" t="s">
        <v>87</v>
      </c>
      <c r="C41" s="163" t="s">
        <v>88</v>
      </c>
      <c r="D41" s="164">
        <v>1979</v>
      </c>
      <c r="E41" s="165"/>
      <c r="F41" s="166"/>
      <c r="G41" s="167"/>
      <c r="H41" s="167"/>
    </row>
    <row r="42" spans="1:8" s="168" customFormat="1" ht="13.5" customHeight="1">
      <c r="A42" s="161">
        <v>35</v>
      </c>
      <c r="B42" s="162" t="s">
        <v>89</v>
      </c>
      <c r="C42" s="163" t="s">
        <v>90</v>
      </c>
      <c r="D42" s="164">
        <v>1988</v>
      </c>
      <c r="E42" s="165"/>
      <c r="F42" s="166"/>
      <c r="G42" s="167"/>
      <c r="H42" s="167"/>
    </row>
    <row r="43" spans="1:8" s="168" customFormat="1" ht="13.5" customHeight="1">
      <c r="A43" s="161">
        <v>36</v>
      </c>
      <c r="B43" s="162" t="s">
        <v>91</v>
      </c>
      <c r="C43" s="163" t="s">
        <v>90</v>
      </c>
      <c r="D43" s="164">
        <v>1988</v>
      </c>
      <c r="E43" s="165"/>
      <c r="F43" s="166"/>
      <c r="G43" s="167"/>
      <c r="H43" s="167"/>
    </row>
    <row r="44" spans="1:8" s="168" customFormat="1" ht="13.5" customHeight="1">
      <c r="A44" s="161">
        <v>37</v>
      </c>
      <c r="B44" s="162" t="s">
        <v>94</v>
      </c>
      <c r="C44" s="163" t="s">
        <v>95</v>
      </c>
      <c r="D44" s="164">
        <v>1978</v>
      </c>
      <c r="E44" s="165"/>
      <c r="F44" s="166"/>
      <c r="G44" s="167"/>
      <c r="H44" s="167"/>
    </row>
    <row r="45" spans="1:8" s="168" customFormat="1" ht="13.5" customHeight="1">
      <c r="A45" s="161">
        <v>38</v>
      </c>
      <c r="B45" s="162" t="s">
        <v>77</v>
      </c>
      <c r="C45" s="163" t="s">
        <v>98</v>
      </c>
      <c r="D45" s="164">
        <v>1979</v>
      </c>
      <c r="E45" s="165"/>
      <c r="F45" s="166"/>
      <c r="G45" s="167"/>
      <c r="H45" s="167"/>
    </row>
    <row r="46" spans="1:8" s="168" customFormat="1" ht="13.5" customHeight="1">
      <c r="A46" s="161">
        <v>39</v>
      </c>
      <c r="B46" s="162" t="s">
        <v>101</v>
      </c>
      <c r="C46" s="163" t="s">
        <v>102</v>
      </c>
      <c r="D46" s="164">
        <v>1986</v>
      </c>
      <c r="E46" s="165" t="s">
        <v>649</v>
      </c>
      <c r="F46" s="166"/>
      <c r="G46" s="167"/>
      <c r="H46" s="167"/>
    </row>
    <row r="47" spans="1:8" s="168" customFormat="1" ht="13.5" customHeight="1">
      <c r="A47" s="161">
        <v>40</v>
      </c>
      <c r="B47" s="162" t="s">
        <v>104</v>
      </c>
      <c r="C47" s="163" t="s">
        <v>105</v>
      </c>
      <c r="D47" s="164">
        <v>1984</v>
      </c>
      <c r="E47" s="165"/>
      <c r="F47" s="166"/>
      <c r="G47" s="167"/>
      <c r="H47" s="167"/>
    </row>
    <row r="48" spans="1:8" s="168" customFormat="1" ht="13.5" customHeight="1">
      <c r="A48" s="161">
        <v>41</v>
      </c>
      <c r="B48" s="162" t="s">
        <v>106</v>
      </c>
      <c r="C48" s="163" t="s">
        <v>107</v>
      </c>
      <c r="D48" s="164">
        <v>1981</v>
      </c>
      <c r="E48" s="165"/>
      <c r="F48" s="166"/>
      <c r="G48" s="167"/>
      <c r="H48" s="167"/>
    </row>
    <row r="49" spans="1:8" s="168" customFormat="1" ht="13.5" customHeight="1">
      <c r="A49" s="161">
        <v>42</v>
      </c>
      <c r="B49" s="162" t="s">
        <v>108</v>
      </c>
      <c r="C49" s="163" t="s">
        <v>109</v>
      </c>
      <c r="D49" s="164">
        <v>1978</v>
      </c>
      <c r="E49" s="165"/>
      <c r="F49" s="166"/>
      <c r="G49" s="167"/>
      <c r="H49" s="167"/>
    </row>
    <row r="50" spans="1:8" s="168" customFormat="1" ht="13.5" customHeight="1">
      <c r="A50" s="161">
        <v>43</v>
      </c>
      <c r="B50" s="162" t="s">
        <v>110</v>
      </c>
      <c r="C50" s="163" t="s">
        <v>109</v>
      </c>
      <c r="D50" s="164">
        <v>1987</v>
      </c>
      <c r="E50" s="165"/>
      <c r="F50" s="166"/>
      <c r="G50" s="167"/>
      <c r="H50" s="167"/>
    </row>
    <row r="51" spans="1:8" s="168" customFormat="1" ht="13.5" customHeight="1">
      <c r="A51" s="161">
        <v>44</v>
      </c>
      <c r="B51" s="162" t="s">
        <v>111</v>
      </c>
      <c r="C51" s="163" t="s">
        <v>109</v>
      </c>
      <c r="D51" s="164">
        <v>1985</v>
      </c>
      <c r="E51" s="165"/>
      <c r="F51" s="166"/>
      <c r="G51" s="167"/>
      <c r="H51" s="167"/>
    </row>
    <row r="52" spans="1:8" s="168" customFormat="1" ht="13.5" customHeight="1">
      <c r="A52" s="161">
        <v>45</v>
      </c>
      <c r="B52" s="162" t="s">
        <v>117</v>
      </c>
      <c r="C52" s="163" t="s">
        <v>118</v>
      </c>
      <c r="D52" s="164">
        <v>1982</v>
      </c>
      <c r="E52" s="165"/>
      <c r="F52" s="166"/>
      <c r="G52" s="167"/>
      <c r="H52" s="167"/>
    </row>
    <row r="53" spans="1:8" s="168" customFormat="1" ht="13.5" customHeight="1">
      <c r="A53" s="161">
        <v>46</v>
      </c>
      <c r="B53" s="162" t="s">
        <v>119</v>
      </c>
      <c r="C53" s="163" t="s">
        <v>120</v>
      </c>
      <c r="D53" s="164">
        <v>1978</v>
      </c>
      <c r="E53" s="165"/>
      <c r="F53" s="166"/>
      <c r="G53" s="167"/>
      <c r="H53" s="167"/>
    </row>
    <row r="54" spans="1:8" s="168" customFormat="1" ht="13.5" customHeight="1">
      <c r="A54" s="161">
        <v>47</v>
      </c>
      <c r="B54" s="162" t="s">
        <v>121</v>
      </c>
      <c r="C54" s="163" t="s">
        <v>122</v>
      </c>
      <c r="D54" s="164">
        <v>1974</v>
      </c>
      <c r="E54" s="165"/>
      <c r="F54" s="166"/>
      <c r="G54" s="167"/>
      <c r="H54" s="167"/>
    </row>
    <row r="55" spans="1:8" s="168" customFormat="1" ht="13.5" customHeight="1">
      <c r="A55" s="161">
        <v>48</v>
      </c>
      <c r="B55" s="162" t="s">
        <v>123</v>
      </c>
      <c r="C55" s="163" t="s">
        <v>124</v>
      </c>
      <c r="D55" s="164">
        <v>1972</v>
      </c>
      <c r="E55" s="165"/>
      <c r="F55" s="166"/>
      <c r="G55" s="167"/>
      <c r="H55" s="167"/>
    </row>
    <row r="56" spans="1:8" s="168" customFormat="1" ht="13.5" customHeight="1">
      <c r="A56" s="161">
        <v>49</v>
      </c>
      <c r="B56" s="162" t="s">
        <v>435</v>
      </c>
      <c r="C56" s="163" t="s">
        <v>436</v>
      </c>
      <c r="D56" s="164">
        <v>1978</v>
      </c>
      <c r="E56" s="165" t="s">
        <v>434</v>
      </c>
      <c r="F56" s="166"/>
      <c r="G56" s="167"/>
      <c r="H56" s="167"/>
    </row>
    <row r="57" spans="1:2" ht="21">
      <c r="A57" s="182"/>
      <c r="B57" s="170" t="s">
        <v>651</v>
      </c>
    </row>
    <row r="58" spans="1:5" ht="42.75" customHeight="1">
      <c r="A58" s="183"/>
      <c r="D58" s="246" t="s">
        <v>645</v>
      </c>
      <c r="E58" s="246"/>
    </row>
    <row r="63" spans="4:5" ht="19.5">
      <c r="D63" s="247" t="s">
        <v>650</v>
      </c>
      <c r="E63" s="247"/>
    </row>
  </sheetData>
  <sheetProtection/>
  <mergeCells count="11">
    <mergeCell ref="A6:E6"/>
    <mergeCell ref="B7:C7"/>
    <mergeCell ref="D58:E58"/>
    <mergeCell ref="D63:E63"/>
    <mergeCell ref="D4:E4"/>
    <mergeCell ref="A1:C1"/>
    <mergeCell ref="D1:E1"/>
    <mergeCell ref="A2:C2"/>
    <mergeCell ref="D2:E2"/>
    <mergeCell ref="A3:C3"/>
    <mergeCell ref="A5:E5"/>
  </mergeCells>
  <conditionalFormatting sqref="F7:H7 I5:IV7">
    <cfRule type="cellIs" priority="1" dxfId="3" operator="lessThan" stopIfTrue="1">
      <formula>5</formula>
    </cfRule>
    <cfRule type="cellIs" priority="2" dxfId="3" operator="equal" stopIfTrue="1">
      <formula>"v"</formula>
    </cfRule>
  </conditionalFormatting>
  <printOptions/>
  <pageMargins left="0.7" right="0.1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2"/>
  <sheetViews>
    <sheetView zoomScale="96" zoomScaleNormal="96" zoomScalePageLayoutView="0" workbookViewId="0" topLeftCell="A1">
      <selection activeCell="H28" sqref="H28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9.140625" style="18" customWidth="1"/>
    <col min="5" max="18" width="7.140625" style="18" customWidth="1"/>
    <col min="19" max="19" width="8.00390625" style="18" customWidth="1"/>
    <col min="20" max="20" width="9.421875" style="18" customWidth="1"/>
    <col min="21" max="21" width="8.7109375" style="18" customWidth="1"/>
    <col min="22" max="16384" width="8.8515625" style="18" customWidth="1"/>
  </cols>
  <sheetData>
    <row r="1" spans="1:21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s="1" customFormat="1" ht="18.75">
      <c r="A2" s="212" t="s">
        <v>2</v>
      </c>
      <c r="B2" s="212"/>
      <c r="C2" s="212"/>
      <c r="D2" s="2"/>
      <c r="E2" s="2"/>
      <c r="F2" s="2"/>
      <c r="G2" s="2"/>
      <c r="H2" s="2"/>
      <c r="I2" s="2" t="s">
        <v>535</v>
      </c>
      <c r="J2" s="2"/>
      <c r="K2" s="2"/>
      <c r="L2" s="2"/>
      <c r="M2" s="2"/>
      <c r="S2" s="2"/>
      <c r="T2" s="2"/>
      <c r="U2" s="3"/>
    </row>
    <row r="3" spans="1:21" s="1" customFormat="1" ht="16.5">
      <c r="A3" s="212" t="s">
        <v>4</v>
      </c>
      <c r="B3" s="212"/>
      <c r="C3" s="21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5"/>
    </row>
    <row r="4" spans="1:21" s="1" customFormat="1" ht="18.75">
      <c r="A4" s="6"/>
      <c r="B4" s="3"/>
      <c r="C4" s="3"/>
      <c r="D4" s="3"/>
      <c r="E4" s="3"/>
      <c r="F4" s="3"/>
      <c r="G4" s="3"/>
      <c r="H4" s="3"/>
      <c r="I4" s="3"/>
      <c r="J4" s="7" t="s">
        <v>536</v>
      </c>
      <c r="K4" s="3"/>
      <c r="L4" s="3"/>
      <c r="M4" s="3"/>
      <c r="S4" s="7"/>
      <c r="T4" s="7"/>
      <c r="U4" s="5"/>
    </row>
    <row r="5" spans="1:21" s="1" customFormat="1" ht="27" customHeight="1">
      <c r="A5" s="208" t="s">
        <v>534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</row>
    <row r="6" spans="1:21" s="1" customFormat="1" ht="21" customHeight="1">
      <c r="A6" s="208" t="s">
        <v>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</row>
    <row r="7" spans="1:20" s="1" customFormat="1" ht="9.75" customHeight="1">
      <c r="A7" s="8"/>
      <c r="B7" s="9"/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1" s="13" customFormat="1" ht="47.25" customHeight="1">
      <c r="A8" s="124" t="s">
        <v>7</v>
      </c>
      <c r="B8" s="239" t="s">
        <v>8</v>
      </c>
      <c r="C8" s="239"/>
      <c r="D8" s="125" t="s">
        <v>523</v>
      </c>
      <c r="E8" s="126" t="s">
        <v>524</v>
      </c>
      <c r="F8" s="126"/>
      <c r="G8" s="239" t="s">
        <v>525</v>
      </c>
      <c r="H8" s="239"/>
      <c r="I8" s="239" t="s">
        <v>526</v>
      </c>
      <c r="J8" s="239"/>
      <c r="K8" s="126" t="s">
        <v>527</v>
      </c>
      <c r="L8" s="126" t="s">
        <v>528</v>
      </c>
      <c r="M8" s="126" t="s">
        <v>529</v>
      </c>
      <c r="N8" s="126" t="s">
        <v>530</v>
      </c>
      <c r="O8" s="126" t="s">
        <v>621</v>
      </c>
      <c r="P8" s="126" t="s">
        <v>622</v>
      </c>
      <c r="Q8" s="126" t="s">
        <v>623</v>
      </c>
      <c r="R8" s="126" t="s">
        <v>624</v>
      </c>
      <c r="S8" s="126" t="s">
        <v>531</v>
      </c>
      <c r="T8" s="126" t="s">
        <v>533</v>
      </c>
      <c r="U8" s="127" t="s">
        <v>532</v>
      </c>
    </row>
    <row r="9" spans="1:21" s="146" customFormat="1" ht="27" customHeight="1">
      <c r="A9" s="118">
        <v>23</v>
      </c>
      <c r="B9" s="138" t="s">
        <v>56</v>
      </c>
      <c r="C9" s="139" t="s">
        <v>57</v>
      </c>
      <c r="D9" s="140">
        <v>1983</v>
      </c>
      <c r="E9" s="141">
        <f>'I.1'!E37</f>
        <v>7</v>
      </c>
      <c r="F9" s="141"/>
      <c r="G9" s="141">
        <f>'I.2'!G38</f>
        <v>8</v>
      </c>
      <c r="H9" s="141"/>
      <c r="I9" s="141">
        <f>'II'!G38</f>
        <v>8</v>
      </c>
      <c r="J9" s="141"/>
      <c r="K9" s="141">
        <f>'III.1'!E37</f>
        <v>7</v>
      </c>
      <c r="L9" s="141">
        <f>'III.2'!E37</f>
        <v>8.5</v>
      </c>
      <c r="M9" s="141">
        <f>'IV'!E37</f>
        <v>8.5</v>
      </c>
      <c r="N9" s="142">
        <f>'V.1'!E37</f>
        <v>8</v>
      </c>
      <c r="O9" s="142" t="str">
        <f>'V.2'!E37</f>
        <v>Bảo lưu</v>
      </c>
      <c r="P9" s="142" t="str">
        <f>'V.3'!E37</f>
        <v>Bảo lưu</v>
      </c>
      <c r="Q9" s="142" t="str">
        <f>VI!E37</f>
        <v>Bảo lưu</v>
      </c>
      <c r="R9" s="141" t="str">
        <f>TT!E35</f>
        <v>Học cùng lớp B115</v>
      </c>
      <c r="S9" s="143">
        <f>ROUND(SUMIF(E9:R9,"&gt;=5",E9:R9)/11,2)</f>
        <v>5</v>
      </c>
      <c r="T9" s="144" t="str">
        <f>IF(AND(COUNTIF(E9:R9,"&lt;6")=0,S9&gt;=7),"Viết TL","Thi")</f>
        <v>Thi</v>
      </c>
      <c r="U9" s="145"/>
    </row>
    <row r="10" spans="1:21" ht="18" customHeight="1">
      <c r="A10" s="30"/>
      <c r="B10" s="31"/>
      <c r="C10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0"/>
      <c r="O10" s="30"/>
      <c r="P10" s="30"/>
      <c r="Q10" s="30"/>
      <c r="R10" s="30"/>
      <c r="S10" s="30"/>
      <c r="T10" s="30"/>
      <c r="U10" s="33"/>
    </row>
    <row r="11" spans="2:3" ht="16.5">
      <c r="B11" s="35"/>
      <c r="C11" s="35"/>
    </row>
    <row r="12" spans="2:3" ht="16.5">
      <c r="B12" s="35"/>
      <c r="C12" s="35"/>
    </row>
  </sheetData>
  <sheetProtection/>
  <mergeCells count="9">
    <mergeCell ref="B8:C8"/>
    <mergeCell ref="G8:H8"/>
    <mergeCell ref="I8:J8"/>
    <mergeCell ref="A1:C1"/>
    <mergeCell ref="D1:U1"/>
    <mergeCell ref="A2:C2"/>
    <mergeCell ref="A3:C3"/>
    <mergeCell ref="A5:U5"/>
    <mergeCell ref="A6:U6"/>
  </mergeCells>
  <conditionalFormatting sqref="E9:R9">
    <cfRule type="cellIs" priority="3" dxfId="2" operator="lessThan" stopIfTrue="1">
      <formula>5</formula>
    </cfRule>
  </conditionalFormatting>
  <conditionalFormatting sqref="S9">
    <cfRule type="cellIs" priority="1" dxfId="1" operator="between" stopIfTrue="1">
      <formula>5</formula>
      <formula>5.9</formula>
    </cfRule>
    <cfRule type="cellIs" priority="2" dxfId="0" operator="lessThan" stopIfTrue="1">
      <formula>5</formula>
    </cfRule>
  </conditionalFormatting>
  <printOptions/>
  <pageMargins left="0.25" right="0.25" top="0.31" bottom="0.34" header="0.28" footer="0.17"/>
  <pageSetup horizontalDpi="600" verticalDpi="600" orientation="landscape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96" zoomScaleNormal="96" zoomScalePageLayoutView="0" workbookViewId="0" topLeftCell="A1">
      <selection activeCell="F11" sqref="F11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1.57421875" style="18" customWidth="1"/>
    <col min="4" max="4" width="14.140625" style="18" customWidth="1"/>
    <col min="5" max="5" width="12.8515625" style="18" customWidth="1"/>
    <col min="6" max="6" width="16.14062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520</v>
      </c>
      <c r="F4" s="7"/>
      <c r="G4" s="5"/>
    </row>
    <row r="5" spans="1:7" s="1" customFormat="1" ht="27" customHeight="1">
      <c r="A5" s="208" t="s">
        <v>514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7" s="1" customFormat="1" ht="22.5" customHeight="1">
      <c r="A7" s="3"/>
      <c r="B7" s="208" t="s">
        <v>521</v>
      </c>
      <c r="C7" s="208"/>
      <c r="D7" s="208"/>
      <c r="E7" s="208"/>
      <c r="F7" s="208"/>
      <c r="G7" s="208"/>
    </row>
    <row r="8" spans="1:7" s="1" customFormat="1" ht="18.75" customHeight="1">
      <c r="A8" s="8"/>
      <c r="B8" s="9"/>
      <c r="C8" s="9"/>
      <c r="D8" s="10" t="s">
        <v>516</v>
      </c>
      <c r="E8" s="10"/>
      <c r="F8" s="10"/>
      <c r="G8" s="10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14">
        <v>1</v>
      </c>
      <c r="B11" s="15" t="s">
        <v>48</v>
      </c>
      <c r="C11" s="16" t="s">
        <v>47</v>
      </c>
      <c r="D11" s="14">
        <v>1988</v>
      </c>
      <c r="E11" s="40">
        <v>7.5</v>
      </c>
      <c r="F11" s="20" t="s">
        <v>522</v>
      </c>
      <c r="G11" s="17"/>
    </row>
    <row r="12" spans="1:7" ht="27" customHeight="1">
      <c r="A12" s="30"/>
      <c r="B12" s="31"/>
      <c r="C12"/>
      <c r="D12" s="32"/>
      <c r="E12" s="30"/>
      <c r="F12" s="30"/>
      <c r="G12" s="33"/>
    </row>
    <row r="13" spans="2:8" ht="16.5">
      <c r="B13" s="206" t="s">
        <v>195</v>
      </c>
      <c r="C13" s="210"/>
      <c r="D13" s="43">
        <v>2</v>
      </c>
      <c r="E13" s="44"/>
      <c r="F13" s="205"/>
      <c r="G13" s="205"/>
      <c r="H13" s="45"/>
    </row>
    <row r="14" spans="2:8" ht="16.5">
      <c r="B14" s="203" t="s">
        <v>196</v>
      </c>
      <c r="C14" s="204"/>
      <c r="D14" s="45">
        <v>2</v>
      </c>
      <c r="E14" s="44"/>
      <c r="F14" s="205"/>
      <c r="G14" s="205"/>
      <c r="H14" s="45"/>
    </row>
    <row r="15" spans="2:8" ht="16.5">
      <c r="B15" s="203" t="s">
        <v>197</v>
      </c>
      <c r="C15" s="204"/>
      <c r="D15" s="45">
        <f>COUNTIF(F11:F11,"&lt;5.0")</f>
        <v>0</v>
      </c>
      <c r="E15" s="44"/>
      <c r="F15" s="205"/>
      <c r="G15" s="205"/>
      <c r="H15" s="45"/>
    </row>
    <row r="16" spans="2:8" ht="16.5">
      <c r="B16" s="46"/>
      <c r="C16" s="47"/>
      <c r="D16" s="45"/>
      <c r="E16" s="44"/>
      <c r="F16" s="48"/>
      <c r="G16" s="48"/>
      <c r="H16" s="45"/>
    </row>
    <row r="17" spans="1:8" ht="16.5" customHeight="1">
      <c r="A17" s="206" t="s">
        <v>518</v>
      </c>
      <c r="B17" s="206"/>
      <c r="C17" s="206"/>
      <c r="D17" s="206"/>
      <c r="E17" s="206"/>
      <c r="F17" s="206"/>
      <c r="G17" s="206"/>
      <c r="H17" s="94"/>
    </row>
    <row r="18" spans="2:8" ht="16.5">
      <c r="B18" s="49"/>
      <c r="C18" s="49"/>
      <c r="D18" s="49"/>
      <c r="E18" s="49"/>
      <c r="F18" s="223" t="s">
        <v>519</v>
      </c>
      <c r="G18" s="223"/>
      <c r="H18" s="223"/>
    </row>
    <row r="19" spans="2:8" ht="16.5">
      <c r="B19" s="49"/>
      <c r="C19" s="49"/>
      <c r="D19" s="49"/>
      <c r="E19" s="49"/>
      <c r="F19" s="49"/>
      <c r="G19" s="50"/>
      <c r="H19" s="50"/>
    </row>
    <row r="20" spans="2:8" ht="16.5">
      <c r="B20" s="49"/>
      <c r="C20" s="49"/>
      <c r="D20" s="49"/>
      <c r="E20" s="49"/>
      <c r="F20" s="49"/>
      <c r="G20" s="50"/>
      <c r="H20" s="50"/>
    </row>
    <row r="21" spans="2:8" ht="16.5">
      <c r="B21" s="49"/>
      <c r="C21" s="49"/>
      <c r="D21" s="49"/>
      <c r="E21" s="49"/>
      <c r="F21" s="49"/>
      <c r="G21" s="51"/>
      <c r="H21" s="51"/>
    </row>
    <row r="22" spans="2:8" ht="16.5">
      <c r="B22" s="49"/>
      <c r="C22" s="49"/>
      <c r="D22" s="49"/>
      <c r="E22" s="49"/>
      <c r="F22" s="49"/>
      <c r="G22" s="51"/>
      <c r="H22" s="51"/>
    </row>
    <row r="23" spans="1:8" ht="16.5" customHeight="1">
      <c r="A23" s="206" t="s">
        <v>511</v>
      </c>
      <c r="B23" s="206"/>
      <c r="C23" s="206"/>
      <c r="D23" s="206"/>
      <c r="E23" s="206"/>
      <c r="F23" s="206"/>
      <c r="G23" s="206"/>
      <c r="H23" s="94"/>
    </row>
    <row r="24" spans="2:3" ht="16.5">
      <c r="B24" s="35"/>
      <c r="C24" s="35"/>
    </row>
    <row r="25" spans="2:3" ht="16.5">
      <c r="B25" s="35"/>
      <c r="C25" s="35"/>
    </row>
  </sheetData>
  <sheetProtection/>
  <mergeCells count="17">
    <mergeCell ref="F14:G14"/>
    <mergeCell ref="A6:G6"/>
    <mergeCell ref="A1:C1"/>
    <mergeCell ref="D1:G1"/>
    <mergeCell ref="A2:C2"/>
    <mergeCell ref="A3:C3"/>
    <mergeCell ref="A5:G5"/>
    <mergeCell ref="B15:C15"/>
    <mergeCell ref="F15:G15"/>
    <mergeCell ref="A17:G17"/>
    <mergeCell ref="F18:H18"/>
    <mergeCell ref="A23:G23"/>
    <mergeCell ref="B7:G7"/>
    <mergeCell ref="B10:C10"/>
    <mergeCell ref="B13:C13"/>
    <mergeCell ref="F13:G13"/>
    <mergeCell ref="B14:C14"/>
  </mergeCells>
  <conditionalFormatting sqref="E11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zoomScale="96" zoomScaleNormal="96" zoomScalePageLayoutView="0" workbookViewId="0" topLeftCell="A13">
      <selection activeCell="E21" sqref="E21:I21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1.57421875" style="18" customWidth="1"/>
    <col min="4" max="4" width="14.140625" style="18" customWidth="1"/>
    <col min="5" max="6" width="7.421875" style="18" customWidth="1"/>
    <col min="7" max="7" width="6.7109375" style="18" customWidth="1"/>
    <col min="8" max="8" width="9.28125" style="18" customWidth="1"/>
    <col min="9" max="9" width="16.28125" style="18" customWidth="1"/>
    <col min="10" max="16384" width="8.8515625" style="18" customWidth="1"/>
  </cols>
  <sheetData>
    <row r="1" spans="1:9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  <c r="H1" s="211"/>
      <c r="I1" s="211"/>
    </row>
    <row r="2" spans="1:9" s="1" customFormat="1" ht="18.75">
      <c r="A2" s="212" t="s">
        <v>2</v>
      </c>
      <c r="B2" s="212"/>
      <c r="C2" s="212"/>
      <c r="D2" s="2"/>
      <c r="E2" s="212" t="s">
        <v>3</v>
      </c>
      <c r="F2" s="212"/>
      <c r="G2" s="212"/>
      <c r="H2" s="212"/>
      <c r="I2" s="3"/>
    </row>
    <row r="3" spans="1:9" s="1" customFormat="1" ht="16.5">
      <c r="A3" s="212" t="s">
        <v>4</v>
      </c>
      <c r="B3" s="212"/>
      <c r="C3" s="212"/>
      <c r="D3" s="2"/>
      <c r="E3" s="4"/>
      <c r="F3" s="4"/>
      <c r="G3" s="4"/>
      <c r="H3" s="4"/>
      <c r="I3" s="5"/>
    </row>
    <row r="4" spans="1:9" s="1" customFormat="1" ht="18.75">
      <c r="A4" s="6"/>
      <c r="B4" s="3"/>
      <c r="C4" s="3"/>
      <c r="D4" s="3"/>
      <c r="E4" s="7" t="s">
        <v>289</v>
      </c>
      <c r="F4" s="7"/>
      <c r="G4" s="7"/>
      <c r="H4" s="7"/>
      <c r="I4" s="5"/>
    </row>
    <row r="5" spans="1:9" s="1" customFormat="1" ht="27" customHeight="1">
      <c r="A5" s="208" t="s">
        <v>125</v>
      </c>
      <c r="B5" s="208"/>
      <c r="C5" s="208"/>
      <c r="D5" s="208"/>
      <c r="E5" s="208"/>
      <c r="F5" s="208"/>
      <c r="G5" s="208"/>
      <c r="H5" s="208"/>
      <c r="I5" s="208"/>
    </row>
    <row r="6" spans="1:9" s="1" customFormat="1" ht="21" customHeight="1">
      <c r="A6" s="208" t="s">
        <v>5</v>
      </c>
      <c r="B6" s="208"/>
      <c r="C6" s="208"/>
      <c r="D6" s="208"/>
      <c r="E6" s="208"/>
      <c r="F6" s="208"/>
      <c r="G6" s="208"/>
      <c r="H6" s="208"/>
      <c r="I6" s="208"/>
    </row>
    <row r="7" spans="1:9" s="1" customFormat="1" ht="22.5" customHeight="1">
      <c r="A7" s="3"/>
      <c r="B7" s="208" t="s">
        <v>268</v>
      </c>
      <c r="C7" s="208"/>
      <c r="D7" s="208"/>
      <c r="E7" s="208"/>
      <c r="F7" s="208"/>
      <c r="G7" s="208"/>
      <c r="H7" s="208"/>
      <c r="I7" s="208"/>
    </row>
    <row r="8" spans="1:9" s="1" customFormat="1" ht="18.75" customHeight="1">
      <c r="A8" s="8"/>
      <c r="B8" s="9"/>
      <c r="C8" s="9"/>
      <c r="D8" s="10" t="s">
        <v>269</v>
      </c>
      <c r="E8" s="10"/>
      <c r="F8" s="10"/>
      <c r="G8" s="10"/>
      <c r="H8" s="10"/>
      <c r="I8" s="10"/>
    </row>
    <row r="9" spans="1:8" s="1" customFormat="1" ht="9.75" customHeight="1">
      <c r="A9" s="8"/>
      <c r="B9" s="9"/>
      <c r="C9" s="9"/>
      <c r="D9" s="11"/>
      <c r="E9" s="11"/>
      <c r="F9" s="11"/>
      <c r="G9" s="11"/>
      <c r="H9" s="11"/>
    </row>
    <row r="10" spans="1:9" s="13" customFormat="1" ht="25.5" customHeight="1">
      <c r="A10" s="213" t="s">
        <v>7</v>
      </c>
      <c r="B10" s="219" t="s">
        <v>8</v>
      </c>
      <c r="C10" s="220"/>
      <c r="D10" s="213" t="s">
        <v>9</v>
      </c>
      <c r="E10" s="216" t="s">
        <v>127</v>
      </c>
      <c r="F10" s="217"/>
      <c r="G10" s="218"/>
      <c r="H10" s="213" t="s">
        <v>270</v>
      </c>
      <c r="I10" s="213" t="s">
        <v>10</v>
      </c>
    </row>
    <row r="11" spans="1:9" s="13" customFormat="1" ht="33.75" customHeight="1">
      <c r="A11" s="214"/>
      <c r="B11" s="221"/>
      <c r="C11" s="222"/>
      <c r="D11" s="214"/>
      <c r="E11" s="80" t="s">
        <v>281</v>
      </c>
      <c r="F11" s="65" t="s">
        <v>628</v>
      </c>
      <c r="G11" s="80" t="s">
        <v>282</v>
      </c>
      <c r="H11" s="214"/>
      <c r="I11" s="214"/>
    </row>
    <row r="12" spans="1:9" ht="27" customHeight="1">
      <c r="A12" s="14">
        <v>1</v>
      </c>
      <c r="B12" s="15" t="s">
        <v>11</v>
      </c>
      <c r="C12" s="16" t="s">
        <v>12</v>
      </c>
      <c r="D12" s="14">
        <v>1986</v>
      </c>
      <c r="E12" s="57">
        <v>8</v>
      </c>
      <c r="F12" s="84"/>
      <c r="G12" s="57">
        <v>8</v>
      </c>
      <c r="H12" s="14">
        <v>1</v>
      </c>
      <c r="I12" s="17"/>
    </row>
    <row r="13" spans="1:9" ht="27" customHeight="1">
      <c r="A13" s="14">
        <v>2</v>
      </c>
      <c r="B13" s="15" t="s">
        <v>13</v>
      </c>
      <c r="C13" s="16" t="s">
        <v>14</v>
      </c>
      <c r="D13" s="14">
        <v>1982</v>
      </c>
      <c r="E13" s="58">
        <v>7</v>
      </c>
      <c r="F13" s="82"/>
      <c r="G13" s="58">
        <v>7</v>
      </c>
      <c r="H13" s="14">
        <v>2</v>
      </c>
      <c r="I13" s="17"/>
    </row>
    <row r="14" spans="1:9" ht="27" customHeight="1">
      <c r="A14" s="14">
        <v>3</v>
      </c>
      <c r="B14" s="15" t="s">
        <v>15</v>
      </c>
      <c r="C14" s="16" t="s">
        <v>14</v>
      </c>
      <c r="D14" s="14">
        <v>1983</v>
      </c>
      <c r="E14" s="58">
        <v>8.5</v>
      </c>
      <c r="F14" s="82"/>
      <c r="G14" s="58">
        <v>8.5</v>
      </c>
      <c r="H14" s="14">
        <v>1</v>
      </c>
      <c r="I14" s="17"/>
    </row>
    <row r="15" spans="1:9" ht="27" customHeight="1">
      <c r="A15" s="14">
        <v>4</v>
      </c>
      <c r="B15" s="15" t="s">
        <v>16</v>
      </c>
      <c r="C15" s="16" t="s">
        <v>17</v>
      </c>
      <c r="D15" s="14">
        <v>1979</v>
      </c>
      <c r="E15" s="58">
        <v>5.5</v>
      </c>
      <c r="F15" s="82">
        <v>0.5</v>
      </c>
      <c r="G15" s="58">
        <v>5</v>
      </c>
      <c r="H15" s="14">
        <v>2</v>
      </c>
      <c r="I15" s="81" t="s">
        <v>283</v>
      </c>
    </row>
    <row r="16" spans="1:9" ht="27" customHeight="1">
      <c r="A16" s="14">
        <v>5</v>
      </c>
      <c r="B16" s="15" t="s">
        <v>18</v>
      </c>
      <c r="C16" s="16" t="s">
        <v>19</v>
      </c>
      <c r="D16" s="14">
        <v>1980</v>
      </c>
      <c r="E16" s="58">
        <v>8</v>
      </c>
      <c r="F16" s="82"/>
      <c r="G16" s="58">
        <v>8</v>
      </c>
      <c r="H16" s="14">
        <v>1</v>
      </c>
      <c r="I16" s="19"/>
    </row>
    <row r="17" spans="1:9" ht="27" customHeight="1">
      <c r="A17" s="14">
        <v>6</v>
      </c>
      <c r="B17" s="15" t="s">
        <v>20</v>
      </c>
      <c r="C17" s="16" t="s">
        <v>21</v>
      </c>
      <c r="D17" s="14">
        <v>1984</v>
      </c>
      <c r="E17" s="58">
        <v>7</v>
      </c>
      <c r="F17" s="82"/>
      <c r="G17" s="58">
        <v>7</v>
      </c>
      <c r="H17" s="14">
        <v>2</v>
      </c>
      <c r="I17" s="19"/>
    </row>
    <row r="18" spans="1:9" ht="27" customHeight="1">
      <c r="A18" s="14">
        <v>7</v>
      </c>
      <c r="B18" s="15" t="s">
        <v>22</v>
      </c>
      <c r="C18" s="16" t="s">
        <v>23</v>
      </c>
      <c r="D18" s="14">
        <v>1983</v>
      </c>
      <c r="E18" s="58">
        <v>6.5</v>
      </c>
      <c r="F18" s="82"/>
      <c r="G18" s="58">
        <v>6.5</v>
      </c>
      <c r="H18" s="14">
        <v>1</v>
      </c>
      <c r="I18" s="17"/>
    </row>
    <row r="19" spans="1:9" ht="27" customHeight="1">
      <c r="A19" s="14">
        <v>8</v>
      </c>
      <c r="B19" s="15" t="s">
        <v>24</v>
      </c>
      <c r="C19" s="16" t="s">
        <v>25</v>
      </c>
      <c r="D19" s="14">
        <v>1988</v>
      </c>
      <c r="E19" s="58">
        <v>8</v>
      </c>
      <c r="F19" s="82"/>
      <c r="G19" s="58">
        <v>8</v>
      </c>
      <c r="H19" s="14">
        <v>2</v>
      </c>
      <c r="I19" s="19"/>
    </row>
    <row r="20" spans="1:9" ht="27" customHeight="1">
      <c r="A20" s="14">
        <v>9</v>
      </c>
      <c r="B20" s="15" t="s">
        <v>26</v>
      </c>
      <c r="C20" s="16" t="s">
        <v>27</v>
      </c>
      <c r="D20" s="14">
        <v>1971</v>
      </c>
      <c r="E20" s="58">
        <v>7.5</v>
      </c>
      <c r="F20" s="82">
        <v>0.5</v>
      </c>
      <c r="G20" s="58">
        <v>7</v>
      </c>
      <c r="H20" s="14">
        <v>1</v>
      </c>
      <c r="I20" s="81" t="s">
        <v>283</v>
      </c>
    </row>
    <row r="21" spans="1:9" s="56" customFormat="1" ht="27" customHeight="1">
      <c r="A21" s="14">
        <v>10</v>
      </c>
      <c r="B21" s="15" t="s">
        <v>28</v>
      </c>
      <c r="C21" s="16" t="s">
        <v>29</v>
      </c>
      <c r="D21" s="14">
        <v>1978</v>
      </c>
      <c r="E21" s="227" t="s">
        <v>285</v>
      </c>
      <c r="F21" s="228"/>
      <c r="G21" s="228"/>
      <c r="H21" s="228"/>
      <c r="I21" s="229"/>
    </row>
    <row r="22" spans="1:9" ht="27" customHeight="1">
      <c r="A22" s="14">
        <v>11</v>
      </c>
      <c r="B22" s="15" t="s">
        <v>30</v>
      </c>
      <c r="C22" s="16" t="s">
        <v>31</v>
      </c>
      <c r="D22" s="14">
        <v>1983</v>
      </c>
      <c r="E22" s="58">
        <v>6.5</v>
      </c>
      <c r="F22" s="85"/>
      <c r="G22" s="58">
        <v>6.5</v>
      </c>
      <c r="H22" s="14">
        <v>1</v>
      </c>
      <c r="I22" s="17"/>
    </row>
    <row r="23" spans="1:9" ht="27" customHeight="1">
      <c r="A23" s="14">
        <v>12</v>
      </c>
      <c r="B23" s="15" t="s">
        <v>32</v>
      </c>
      <c r="C23" s="16" t="s">
        <v>33</v>
      </c>
      <c r="D23" s="14">
        <v>1982</v>
      </c>
      <c r="E23" s="224" t="s">
        <v>271</v>
      </c>
      <c r="F23" s="225"/>
      <c r="G23" s="225"/>
      <c r="H23" s="225"/>
      <c r="I23" s="226"/>
    </row>
    <row r="24" spans="1:9" ht="27" customHeight="1">
      <c r="A24" s="14">
        <v>13</v>
      </c>
      <c r="B24" s="15" t="s">
        <v>34</v>
      </c>
      <c r="C24" s="16" t="s">
        <v>35</v>
      </c>
      <c r="D24" s="14">
        <v>1984</v>
      </c>
      <c r="E24" s="58">
        <v>8</v>
      </c>
      <c r="F24" s="85"/>
      <c r="G24" s="58">
        <v>8</v>
      </c>
      <c r="H24" s="14">
        <v>1</v>
      </c>
      <c r="I24" s="17"/>
    </row>
    <row r="25" spans="1:9" ht="27" customHeight="1">
      <c r="A25" s="14">
        <v>14</v>
      </c>
      <c r="B25" s="15" t="s">
        <v>36</v>
      </c>
      <c r="C25" s="16" t="s">
        <v>37</v>
      </c>
      <c r="D25" s="14">
        <v>1966</v>
      </c>
      <c r="E25" s="58">
        <v>8.5</v>
      </c>
      <c r="F25" s="85"/>
      <c r="G25" s="58">
        <v>8.5</v>
      </c>
      <c r="H25" s="14">
        <v>2</v>
      </c>
      <c r="I25" s="17"/>
    </row>
    <row r="26" spans="1:9" ht="27" customHeight="1">
      <c r="A26" s="14">
        <v>15</v>
      </c>
      <c r="B26" s="15" t="s">
        <v>38</v>
      </c>
      <c r="C26" s="16" t="s">
        <v>39</v>
      </c>
      <c r="D26" s="14">
        <v>1984</v>
      </c>
      <c r="E26" s="58">
        <v>7</v>
      </c>
      <c r="F26" s="85"/>
      <c r="G26" s="58">
        <v>7</v>
      </c>
      <c r="H26" s="14">
        <v>1</v>
      </c>
      <c r="I26" s="17"/>
    </row>
    <row r="27" spans="1:9" ht="27" customHeight="1">
      <c r="A27" s="14">
        <v>16</v>
      </c>
      <c r="B27" s="15" t="s">
        <v>40</v>
      </c>
      <c r="C27" s="16" t="s">
        <v>41</v>
      </c>
      <c r="D27" s="14">
        <v>1988</v>
      </c>
      <c r="E27" s="58">
        <v>7.5</v>
      </c>
      <c r="F27" s="85"/>
      <c r="G27" s="58">
        <v>7.5</v>
      </c>
      <c r="H27" s="14">
        <v>1</v>
      </c>
      <c r="I27" s="17"/>
    </row>
    <row r="28" spans="1:9" ht="27" customHeight="1">
      <c r="A28" s="14">
        <v>17</v>
      </c>
      <c r="B28" s="15" t="s">
        <v>42</v>
      </c>
      <c r="C28" s="16" t="s">
        <v>43</v>
      </c>
      <c r="D28" s="14">
        <v>1971</v>
      </c>
      <c r="E28" s="58">
        <v>8</v>
      </c>
      <c r="F28" s="85"/>
      <c r="G28" s="58">
        <v>8</v>
      </c>
      <c r="H28" s="14">
        <v>2</v>
      </c>
      <c r="I28" s="21"/>
    </row>
    <row r="29" spans="1:9" ht="27" customHeight="1">
      <c r="A29" s="14">
        <v>18</v>
      </c>
      <c r="B29" s="15" t="s">
        <v>36</v>
      </c>
      <c r="C29" s="16" t="s">
        <v>43</v>
      </c>
      <c r="D29" s="14">
        <v>1985</v>
      </c>
      <c r="E29" s="58">
        <v>7.5</v>
      </c>
      <c r="F29" s="85"/>
      <c r="G29" s="58">
        <v>7.5</v>
      </c>
      <c r="H29" s="14">
        <v>1</v>
      </c>
      <c r="I29" s="17"/>
    </row>
    <row r="30" spans="1:9" ht="27" customHeight="1">
      <c r="A30" s="14">
        <v>19</v>
      </c>
      <c r="B30" s="15" t="s">
        <v>44</v>
      </c>
      <c r="C30" s="16" t="s">
        <v>45</v>
      </c>
      <c r="D30" s="14">
        <v>1966</v>
      </c>
      <c r="E30" s="58">
        <v>9</v>
      </c>
      <c r="F30" s="85"/>
      <c r="G30" s="58">
        <v>9</v>
      </c>
      <c r="H30" s="14">
        <v>2</v>
      </c>
      <c r="I30" s="17"/>
    </row>
    <row r="31" spans="1:9" ht="27" customHeight="1">
      <c r="A31" s="14">
        <v>20</v>
      </c>
      <c r="B31" s="15" t="s">
        <v>46</v>
      </c>
      <c r="C31" s="16" t="s">
        <v>47</v>
      </c>
      <c r="D31" s="14">
        <v>1985</v>
      </c>
      <c r="E31" s="58">
        <v>7.5</v>
      </c>
      <c r="F31" s="85"/>
      <c r="G31" s="58">
        <v>7.5</v>
      </c>
      <c r="H31" s="14">
        <v>1</v>
      </c>
      <c r="I31" s="17"/>
    </row>
    <row r="32" spans="1:9" s="63" customFormat="1" ht="27" customHeight="1">
      <c r="A32" s="14">
        <v>21</v>
      </c>
      <c r="B32" s="15" t="s">
        <v>48</v>
      </c>
      <c r="C32" s="16" t="s">
        <v>47</v>
      </c>
      <c r="D32" s="14">
        <v>1988</v>
      </c>
      <c r="E32" s="62">
        <v>5</v>
      </c>
      <c r="F32" s="85">
        <v>0.5</v>
      </c>
      <c r="G32" s="62">
        <v>4.5</v>
      </c>
      <c r="H32" s="14">
        <v>2</v>
      </c>
      <c r="I32" s="81" t="s">
        <v>283</v>
      </c>
    </row>
    <row r="33" spans="1:9" ht="27" customHeight="1">
      <c r="A33" s="14">
        <v>22</v>
      </c>
      <c r="B33" s="15" t="s">
        <v>49</v>
      </c>
      <c r="C33" s="16" t="s">
        <v>47</v>
      </c>
      <c r="D33" s="14">
        <v>1982</v>
      </c>
      <c r="E33" s="58">
        <v>6.5</v>
      </c>
      <c r="F33" s="85">
        <v>0.5</v>
      </c>
      <c r="G33" s="58">
        <v>6</v>
      </c>
      <c r="H33" s="14">
        <v>1</v>
      </c>
      <c r="I33" s="81" t="s">
        <v>283</v>
      </c>
    </row>
    <row r="34" spans="1:9" ht="27" customHeight="1">
      <c r="A34" s="14">
        <v>23</v>
      </c>
      <c r="B34" s="15" t="s">
        <v>50</v>
      </c>
      <c r="C34" s="16" t="s">
        <v>51</v>
      </c>
      <c r="D34" s="14">
        <v>1976</v>
      </c>
      <c r="E34" s="58">
        <v>6.5</v>
      </c>
      <c r="F34" s="85"/>
      <c r="G34" s="58">
        <v>6.5</v>
      </c>
      <c r="H34" s="14">
        <v>1</v>
      </c>
      <c r="I34" s="17"/>
    </row>
    <row r="35" spans="1:9" ht="27" customHeight="1">
      <c r="A35" s="14">
        <v>24</v>
      </c>
      <c r="B35" s="15" t="s">
        <v>36</v>
      </c>
      <c r="C35" s="16" t="s">
        <v>51</v>
      </c>
      <c r="D35" s="14">
        <v>1985</v>
      </c>
      <c r="E35" s="58">
        <v>6.5</v>
      </c>
      <c r="F35" s="85"/>
      <c r="G35" s="58">
        <v>6.5</v>
      </c>
      <c r="H35" s="14">
        <v>2</v>
      </c>
      <c r="I35" s="17"/>
    </row>
    <row r="36" spans="1:9" ht="27" customHeight="1">
      <c r="A36" s="14">
        <v>25</v>
      </c>
      <c r="B36" s="15" t="s">
        <v>52</v>
      </c>
      <c r="C36" s="16" t="s">
        <v>53</v>
      </c>
      <c r="D36" s="14">
        <v>1979</v>
      </c>
      <c r="E36" s="58">
        <v>7</v>
      </c>
      <c r="F36" s="85"/>
      <c r="G36" s="58">
        <v>7</v>
      </c>
      <c r="H36" s="14">
        <v>1</v>
      </c>
      <c r="I36" s="17"/>
    </row>
    <row r="37" spans="1:9" ht="27" customHeight="1">
      <c r="A37" s="14">
        <v>26</v>
      </c>
      <c r="B37" s="15" t="s">
        <v>54</v>
      </c>
      <c r="C37" s="16" t="s">
        <v>55</v>
      </c>
      <c r="D37" s="14">
        <v>1987</v>
      </c>
      <c r="E37" s="58">
        <v>7.5</v>
      </c>
      <c r="F37" s="85"/>
      <c r="G37" s="58">
        <v>7.5</v>
      </c>
      <c r="H37" s="14">
        <v>2</v>
      </c>
      <c r="I37" s="17"/>
    </row>
    <row r="38" spans="1:9" ht="27" customHeight="1">
      <c r="A38" s="14">
        <v>27</v>
      </c>
      <c r="B38" s="15" t="s">
        <v>56</v>
      </c>
      <c r="C38" s="16" t="s">
        <v>57</v>
      </c>
      <c r="D38" s="14">
        <v>1983</v>
      </c>
      <c r="E38" s="58">
        <v>8</v>
      </c>
      <c r="F38" s="85"/>
      <c r="G38" s="58">
        <v>8</v>
      </c>
      <c r="H38" s="14">
        <v>1</v>
      </c>
      <c r="I38" s="17"/>
    </row>
    <row r="39" spans="1:9" ht="27" customHeight="1">
      <c r="A39" s="14">
        <v>28</v>
      </c>
      <c r="B39" s="15" t="s">
        <v>58</v>
      </c>
      <c r="C39" s="16" t="s">
        <v>59</v>
      </c>
      <c r="D39" s="14">
        <v>1978</v>
      </c>
      <c r="E39" s="58">
        <v>8</v>
      </c>
      <c r="F39" s="85"/>
      <c r="G39" s="58">
        <v>8</v>
      </c>
      <c r="H39" s="14">
        <v>1</v>
      </c>
      <c r="I39" s="17"/>
    </row>
    <row r="40" spans="1:9" ht="27" customHeight="1">
      <c r="A40" s="14">
        <v>29</v>
      </c>
      <c r="B40" s="15" t="s">
        <v>60</v>
      </c>
      <c r="C40" s="16" t="s">
        <v>61</v>
      </c>
      <c r="D40" s="14">
        <v>1978</v>
      </c>
      <c r="E40" s="58">
        <v>7.5</v>
      </c>
      <c r="F40" s="85"/>
      <c r="G40" s="58">
        <v>7.5</v>
      </c>
      <c r="H40" s="14">
        <v>2</v>
      </c>
      <c r="I40" s="17"/>
    </row>
    <row r="41" spans="1:9" ht="27" customHeight="1">
      <c r="A41" s="14">
        <v>30</v>
      </c>
      <c r="B41" s="15" t="s">
        <v>62</v>
      </c>
      <c r="C41" s="16" t="s">
        <v>63</v>
      </c>
      <c r="D41" s="14">
        <v>1979</v>
      </c>
      <c r="E41" s="58">
        <v>8</v>
      </c>
      <c r="F41" s="85"/>
      <c r="G41" s="58">
        <v>8</v>
      </c>
      <c r="H41" s="14">
        <v>1</v>
      </c>
      <c r="I41" s="17"/>
    </row>
    <row r="42" spans="1:9" ht="27" customHeight="1">
      <c r="A42" s="14">
        <v>31</v>
      </c>
      <c r="B42" s="15" t="s">
        <v>64</v>
      </c>
      <c r="C42" s="16" t="s">
        <v>65</v>
      </c>
      <c r="D42" s="14">
        <v>1982</v>
      </c>
      <c r="E42" s="58">
        <v>8</v>
      </c>
      <c r="F42" s="85"/>
      <c r="G42" s="58">
        <v>8</v>
      </c>
      <c r="H42" s="14">
        <v>2</v>
      </c>
      <c r="I42" s="17"/>
    </row>
    <row r="43" spans="1:9" ht="27" customHeight="1">
      <c r="A43" s="14">
        <v>32</v>
      </c>
      <c r="B43" s="15" t="s">
        <v>66</v>
      </c>
      <c r="C43" s="16" t="s">
        <v>65</v>
      </c>
      <c r="D43" s="14">
        <v>1977</v>
      </c>
      <c r="E43" s="58">
        <v>8</v>
      </c>
      <c r="F43" s="85"/>
      <c r="G43" s="58">
        <v>8</v>
      </c>
      <c r="H43" s="14">
        <v>1</v>
      </c>
      <c r="I43" s="17"/>
    </row>
    <row r="44" spans="1:9" ht="27" customHeight="1">
      <c r="A44" s="14">
        <v>33</v>
      </c>
      <c r="B44" s="15" t="s">
        <v>67</v>
      </c>
      <c r="C44" s="16" t="s">
        <v>68</v>
      </c>
      <c r="D44" s="14">
        <v>1988</v>
      </c>
      <c r="E44" s="58">
        <v>7.5</v>
      </c>
      <c r="F44" s="85">
        <v>0.5</v>
      </c>
      <c r="G44" s="58">
        <v>7</v>
      </c>
      <c r="H44" s="14">
        <v>2</v>
      </c>
      <c r="I44" s="81" t="s">
        <v>283</v>
      </c>
    </row>
    <row r="45" spans="1:9" ht="27" customHeight="1">
      <c r="A45" s="14">
        <v>34</v>
      </c>
      <c r="B45" s="15" t="s">
        <v>69</v>
      </c>
      <c r="C45" s="16" t="s">
        <v>70</v>
      </c>
      <c r="D45" s="14">
        <v>1987</v>
      </c>
      <c r="E45" s="58">
        <v>8</v>
      </c>
      <c r="F45" s="85"/>
      <c r="G45" s="58">
        <v>8</v>
      </c>
      <c r="H45" s="14">
        <v>1</v>
      </c>
      <c r="I45" s="17"/>
    </row>
    <row r="46" spans="1:9" ht="27" customHeight="1">
      <c r="A46" s="14">
        <v>35</v>
      </c>
      <c r="B46" s="15" t="s">
        <v>71</v>
      </c>
      <c r="C46" s="16" t="s">
        <v>72</v>
      </c>
      <c r="D46" s="14">
        <v>1984</v>
      </c>
      <c r="E46" s="58">
        <v>7.5</v>
      </c>
      <c r="F46" s="85"/>
      <c r="G46" s="58">
        <v>7.5</v>
      </c>
      <c r="H46" s="14">
        <v>2</v>
      </c>
      <c r="I46" s="17"/>
    </row>
    <row r="47" spans="1:9" ht="27" customHeight="1">
      <c r="A47" s="14">
        <v>36</v>
      </c>
      <c r="B47" s="15" t="s">
        <v>73</v>
      </c>
      <c r="C47" s="16" t="s">
        <v>74</v>
      </c>
      <c r="D47" s="14">
        <v>1978</v>
      </c>
      <c r="E47" s="58">
        <v>8</v>
      </c>
      <c r="F47" s="85"/>
      <c r="G47" s="58">
        <v>8</v>
      </c>
      <c r="H47" s="14">
        <v>1</v>
      </c>
      <c r="I47" s="17"/>
    </row>
    <row r="48" spans="1:9" ht="27" customHeight="1">
      <c r="A48" s="14">
        <v>37</v>
      </c>
      <c r="B48" s="15" t="s">
        <v>75</v>
      </c>
      <c r="C48" s="16" t="s">
        <v>76</v>
      </c>
      <c r="D48" s="14">
        <v>1979</v>
      </c>
      <c r="E48" s="58">
        <v>7.5</v>
      </c>
      <c r="F48" s="85"/>
      <c r="G48" s="58">
        <v>7.5</v>
      </c>
      <c r="H48" s="14">
        <v>1</v>
      </c>
      <c r="I48" s="17"/>
    </row>
    <row r="49" spans="1:9" ht="27" customHeight="1">
      <c r="A49" s="14">
        <v>38</v>
      </c>
      <c r="B49" s="15" t="s">
        <v>77</v>
      </c>
      <c r="C49" s="16" t="s">
        <v>76</v>
      </c>
      <c r="D49" s="14">
        <v>1980</v>
      </c>
      <c r="E49" s="58">
        <v>7.5</v>
      </c>
      <c r="F49" s="85"/>
      <c r="G49" s="58">
        <v>7.5</v>
      </c>
      <c r="H49" s="14">
        <v>2</v>
      </c>
      <c r="I49" s="17"/>
    </row>
    <row r="50" spans="1:9" ht="27" customHeight="1">
      <c r="A50" s="14">
        <v>39</v>
      </c>
      <c r="B50" s="15" t="s">
        <v>78</v>
      </c>
      <c r="C50" s="16" t="s">
        <v>79</v>
      </c>
      <c r="D50" s="14">
        <v>1980</v>
      </c>
      <c r="E50" s="58">
        <v>7.5</v>
      </c>
      <c r="F50" s="85">
        <v>0.5</v>
      </c>
      <c r="G50" s="58">
        <v>7</v>
      </c>
      <c r="H50" s="14">
        <v>1</v>
      </c>
      <c r="I50" s="81" t="s">
        <v>283</v>
      </c>
    </row>
    <row r="51" spans="1:9" ht="27" customHeight="1">
      <c r="A51" s="14">
        <v>40</v>
      </c>
      <c r="B51" s="15" t="s">
        <v>80</v>
      </c>
      <c r="C51" s="16" t="s">
        <v>81</v>
      </c>
      <c r="D51" s="14">
        <v>1984</v>
      </c>
      <c r="E51" s="58">
        <v>7.5</v>
      </c>
      <c r="F51" s="85"/>
      <c r="G51" s="58">
        <v>7.5</v>
      </c>
      <c r="H51" s="14">
        <v>2</v>
      </c>
      <c r="I51" s="17"/>
    </row>
    <row r="52" spans="1:9" ht="27" customHeight="1">
      <c r="A52" s="14">
        <v>41</v>
      </c>
      <c r="B52" s="15" t="s">
        <v>82</v>
      </c>
      <c r="C52" s="16" t="s">
        <v>83</v>
      </c>
      <c r="D52" s="14">
        <v>1988</v>
      </c>
      <c r="E52" s="58">
        <v>7.5</v>
      </c>
      <c r="F52" s="85"/>
      <c r="G52" s="58">
        <v>7.5</v>
      </c>
      <c r="H52" s="14">
        <v>1</v>
      </c>
      <c r="I52" s="17"/>
    </row>
    <row r="53" spans="1:9" ht="27" customHeight="1">
      <c r="A53" s="14">
        <v>42</v>
      </c>
      <c r="B53" s="15" t="s">
        <v>84</v>
      </c>
      <c r="C53" s="16" t="s">
        <v>85</v>
      </c>
      <c r="D53" s="14">
        <v>1976</v>
      </c>
      <c r="E53" s="58">
        <v>8</v>
      </c>
      <c r="F53" s="85"/>
      <c r="G53" s="58">
        <v>8</v>
      </c>
      <c r="H53" s="14">
        <v>1</v>
      </c>
      <c r="I53" s="17"/>
    </row>
    <row r="54" spans="1:9" s="56" customFormat="1" ht="27" customHeight="1">
      <c r="A54" s="14">
        <v>43</v>
      </c>
      <c r="B54" s="15" t="s">
        <v>36</v>
      </c>
      <c r="C54" s="16" t="s">
        <v>86</v>
      </c>
      <c r="D54" s="14">
        <v>1985</v>
      </c>
      <c r="E54" s="62">
        <v>7.5</v>
      </c>
      <c r="F54" s="85"/>
      <c r="G54" s="62">
        <v>7.5</v>
      </c>
      <c r="H54" s="14">
        <v>2</v>
      </c>
      <c r="I54" s="55"/>
    </row>
    <row r="55" spans="1:9" ht="27" customHeight="1">
      <c r="A55" s="14">
        <v>44</v>
      </c>
      <c r="B55" s="15" t="s">
        <v>87</v>
      </c>
      <c r="C55" s="16" t="s">
        <v>88</v>
      </c>
      <c r="D55" s="14">
        <v>1979</v>
      </c>
      <c r="E55" s="58">
        <v>7</v>
      </c>
      <c r="F55" s="85"/>
      <c r="G55" s="58">
        <v>7</v>
      </c>
      <c r="H55" s="14">
        <v>1</v>
      </c>
      <c r="I55" s="17"/>
    </row>
    <row r="56" spans="1:9" ht="27" customHeight="1">
      <c r="A56" s="14">
        <v>45</v>
      </c>
      <c r="B56" s="15" t="s">
        <v>89</v>
      </c>
      <c r="C56" s="16" t="s">
        <v>90</v>
      </c>
      <c r="D56" s="14">
        <v>1988</v>
      </c>
      <c r="E56" s="58">
        <v>7.5</v>
      </c>
      <c r="F56" s="85"/>
      <c r="G56" s="58">
        <v>7.5</v>
      </c>
      <c r="H56" s="14">
        <v>2</v>
      </c>
      <c r="I56" s="17"/>
    </row>
    <row r="57" spans="1:9" ht="27" customHeight="1">
      <c r="A57" s="14">
        <v>46</v>
      </c>
      <c r="B57" s="15" t="s">
        <v>91</v>
      </c>
      <c r="C57" s="16" t="s">
        <v>90</v>
      </c>
      <c r="D57" s="14">
        <v>1988</v>
      </c>
      <c r="E57" s="58">
        <v>8</v>
      </c>
      <c r="F57" s="85"/>
      <c r="G57" s="58">
        <v>8</v>
      </c>
      <c r="H57" s="14">
        <v>1</v>
      </c>
      <c r="I57" s="17"/>
    </row>
    <row r="58" spans="1:9" ht="27" customHeight="1">
      <c r="A58" s="14">
        <v>47</v>
      </c>
      <c r="B58" s="15" t="s">
        <v>92</v>
      </c>
      <c r="C58" s="16" t="s">
        <v>93</v>
      </c>
      <c r="D58" s="14">
        <v>1985</v>
      </c>
      <c r="E58" s="58">
        <v>7.5</v>
      </c>
      <c r="F58" s="85"/>
      <c r="G58" s="58">
        <v>7.5</v>
      </c>
      <c r="H58" s="14">
        <v>2</v>
      </c>
      <c r="I58" s="17"/>
    </row>
    <row r="59" spans="1:9" ht="27" customHeight="1">
      <c r="A59" s="14">
        <v>48</v>
      </c>
      <c r="B59" s="15" t="s">
        <v>94</v>
      </c>
      <c r="C59" s="16" t="s">
        <v>95</v>
      </c>
      <c r="D59" s="14">
        <v>1978</v>
      </c>
      <c r="E59" s="58">
        <v>7</v>
      </c>
      <c r="F59" s="85"/>
      <c r="G59" s="58">
        <v>7</v>
      </c>
      <c r="H59" s="14">
        <v>1</v>
      </c>
      <c r="I59" s="17"/>
    </row>
    <row r="60" spans="1:9" ht="27" customHeight="1">
      <c r="A60" s="14">
        <v>49</v>
      </c>
      <c r="B60" s="15" t="s">
        <v>96</v>
      </c>
      <c r="C60" s="16" t="s">
        <v>97</v>
      </c>
      <c r="D60" s="14">
        <v>1985</v>
      </c>
      <c r="E60" s="58">
        <v>8</v>
      </c>
      <c r="F60" s="85"/>
      <c r="G60" s="58">
        <v>8</v>
      </c>
      <c r="H60" s="14">
        <v>2</v>
      </c>
      <c r="I60" s="17"/>
    </row>
    <row r="61" spans="1:9" ht="27" customHeight="1">
      <c r="A61" s="14">
        <v>50</v>
      </c>
      <c r="B61" s="15" t="s">
        <v>77</v>
      </c>
      <c r="C61" s="16" t="s">
        <v>98</v>
      </c>
      <c r="D61" s="14">
        <v>1979</v>
      </c>
      <c r="E61" s="58">
        <v>8</v>
      </c>
      <c r="F61" s="85"/>
      <c r="G61" s="58">
        <v>8</v>
      </c>
      <c r="H61" s="14">
        <v>1</v>
      </c>
      <c r="I61" s="17"/>
    </row>
    <row r="62" spans="1:9" ht="27" customHeight="1">
      <c r="A62" s="14">
        <v>51</v>
      </c>
      <c r="B62" s="15" t="s">
        <v>87</v>
      </c>
      <c r="C62" s="16" t="s">
        <v>98</v>
      </c>
      <c r="D62" s="14">
        <v>1988</v>
      </c>
      <c r="E62" s="58">
        <v>8</v>
      </c>
      <c r="F62" s="85"/>
      <c r="G62" s="58">
        <v>8</v>
      </c>
      <c r="H62" s="14">
        <v>2</v>
      </c>
      <c r="I62" s="23"/>
    </row>
    <row r="63" spans="1:9" ht="27" customHeight="1">
      <c r="A63" s="14">
        <v>52</v>
      </c>
      <c r="B63" s="15" t="s">
        <v>99</v>
      </c>
      <c r="C63" s="16" t="s">
        <v>100</v>
      </c>
      <c r="D63" s="14">
        <v>1990</v>
      </c>
      <c r="E63" s="58">
        <v>8</v>
      </c>
      <c r="F63" s="85"/>
      <c r="G63" s="58">
        <v>8</v>
      </c>
      <c r="H63" s="14">
        <v>1</v>
      </c>
      <c r="I63" s="17"/>
    </row>
    <row r="64" spans="1:9" ht="27" customHeight="1">
      <c r="A64" s="14">
        <v>53</v>
      </c>
      <c r="B64" s="15" t="s">
        <v>101</v>
      </c>
      <c r="C64" s="16" t="s">
        <v>102</v>
      </c>
      <c r="D64" s="14">
        <v>1986</v>
      </c>
      <c r="E64" s="58">
        <v>7.5</v>
      </c>
      <c r="F64" s="85"/>
      <c r="G64" s="58">
        <v>7.5</v>
      </c>
      <c r="H64" s="14">
        <v>2</v>
      </c>
      <c r="I64" s="17"/>
    </row>
    <row r="65" spans="1:9" ht="27" customHeight="1">
      <c r="A65" s="14">
        <v>54</v>
      </c>
      <c r="B65" s="15" t="s">
        <v>84</v>
      </c>
      <c r="C65" s="16" t="s">
        <v>103</v>
      </c>
      <c r="D65" s="14">
        <v>1985</v>
      </c>
      <c r="E65" s="58">
        <v>8</v>
      </c>
      <c r="F65" s="85"/>
      <c r="G65" s="58">
        <v>8</v>
      </c>
      <c r="H65" s="14">
        <v>1</v>
      </c>
      <c r="I65" s="17"/>
    </row>
    <row r="66" spans="1:9" ht="27" customHeight="1">
      <c r="A66" s="14">
        <v>55</v>
      </c>
      <c r="B66" s="15" t="s">
        <v>104</v>
      </c>
      <c r="C66" s="16" t="s">
        <v>105</v>
      </c>
      <c r="D66" s="14">
        <v>1984</v>
      </c>
      <c r="E66" s="58">
        <v>8</v>
      </c>
      <c r="F66" s="85"/>
      <c r="G66" s="58">
        <v>8</v>
      </c>
      <c r="H66" s="14">
        <v>2</v>
      </c>
      <c r="I66" s="17"/>
    </row>
    <row r="67" spans="1:9" ht="27" customHeight="1">
      <c r="A67" s="14">
        <v>56</v>
      </c>
      <c r="B67" s="15" t="s">
        <v>106</v>
      </c>
      <c r="C67" s="16" t="s">
        <v>107</v>
      </c>
      <c r="D67" s="14">
        <v>1981</v>
      </c>
      <c r="E67" s="58">
        <v>7.5</v>
      </c>
      <c r="F67" s="85">
        <v>0.5</v>
      </c>
      <c r="G67" s="58">
        <v>7</v>
      </c>
      <c r="H67" s="14">
        <v>1</v>
      </c>
      <c r="I67" s="81" t="s">
        <v>283</v>
      </c>
    </row>
    <row r="68" spans="1:9" ht="27" customHeight="1">
      <c r="A68" s="14">
        <v>57</v>
      </c>
      <c r="B68" s="15" t="s">
        <v>108</v>
      </c>
      <c r="C68" s="16" t="s">
        <v>109</v>
      </c>
      <c r="D68" s="14">
        <v>1978</v>
      </c>
      <c r="E68" s="58">
        <v>7.5</v>
      </c>
      <c r="F68" s="85">
        <v>0.5</v>
      </c>
      <c r="G68" s="58">
        <v>7</v>
      </c>
      <c r="H68" s="14">
        <v>1</v>
      </c>
      <c r="I68" s="81" t="s">
        <v>283</v>
      </c>
    </row>
    <row r="69" spans="1:9" ht="27" customHeight="1">
      <c r="A69" s="14">
        <v>58</v>
      </c>
      <c r="B69" s="15" t="s">
        <v>110</v>
      </c>
      <c r="C69" s="16" t="s">
        <v>109</v>
      </c>
      <c r="D69" s="14">
        <v>1987</v>
      </c>
      <c r="E69" s="58">
        <v>8</v>
      </c>
      <c r="F69" s="85"/>
      <c r="G69" s="58">
        <v>8</v>
      </c>
      <c r="H69" s="14">
        <v>2</v>
      </c>
      <c r="I69" s="24"/>
    </row>
    <row r="70" spans="1:9" ht="27" customHeight="1">
      <c r="A70" s="14">
        <v>59</v>
      </c>
      <c r="B70" s="15" t="s">
        <v>111</v>
      </c>
      <c r="C70" s="16" t="s">
        <v>109</v>
      </c>
      <c r="D70" s="14">
        <v>1985</v>
      </c>
      <c r="E70" s="58">
        <v>8</v>
      </c>
      <c r="F70" s="85"/>
      <c r="G70" s="58">
        <v>8</v>
      </c>
      <c r="H70" s="14">
        <v>1</v>
      </c>
      <c r="I70" s="24"/>
    </row>
    <row r="71" spans="1:9" ht="27" customHeight="1">
      <c r="A71" s="14">
        <v>60</v>
      </c>
      <c r="B71" s="15" t="s">
        <v>112</v>
      </c>
      <c r="C71" s="16" t="s">
        <v>113</v>
      </c>
      <c r="D71" s="14">
        <v>1982</v>
      </c>
      <c r="E71" s="57">
        <v>9</v>
      </c>
      <c r="F71" s="85"/>
      <c r="G71" s="57">
        <v>9</v>
      </c>
      <c r="H71" s="14">
        <v>2</v>
      </c>
      <c r="I71" s="24"/>
    </row>
    <row r="72" spans="1:9" ht="27" customHeight="1">
      <c r="A72" s="14">
        <v>61</v>
      </c>
      <c r="B72" s="15" t="s">
        <v>114</v>
      </c>
      <c r="C72" s="16" t="s">
        <v>115</v>
      </c>
      <c r="D72" s="14">
        <v>1985</v>
      </c>
      <c r="E72" s="58">
        <v>8</v>
      </c>
      <c r="F72" s="85"/>
      <c r="G72" s="58">
        <v>8</v>
      </c>
      <c r="H72" s="14">
        <v>2</v>
      </c>
      <c r="I72" s="24"/>
    </row>
    <row r="73" spans="1:9" ht="27" customHeight="1">
      <c r="A73" s="14">
        <v>62</v>
      </c>
      <c r="B73" s="15" t="s">
        <v>116</v>
      </c>
      <c r="C73" s="16" t="s">
        <v>115</v>
      </c>
      <c r="D73" s="14">
        <v>1984</v>
      </c>
      <c r="E73" s="58">
        <v>8</v>
      </c>
      <c r="F73" s="85"/>
      <c r="G73" s="58">
        <v>8</v>
      </c>
      <c r="H73" s="14">
        <v>1</v>
      </c>
      <c r="I73" s="24"/>
    </row>
    <row r="74" spans="1:9" ht="27" customHeight="1">
      <c r="A74" s="14">
        <v>63</v>
      </c>
      <c r="B74" s="15" t="s">
        <v>117</v>
      </c>
      <c r="C74" s="16" t="s">
        <v>118</v>
      </c>
      <c r="D74" s="14">
        <v>1982</v>
      </c>
      <c r="E74" s="58">
        <v>7.5</v>
      </c>
      <c r="F74" s="85">
        <v>0.5</v>
      </c>
      <c r="G74" s="58">
        <v>7</v>
      </c>
      <c r="H74" s="14">
        <v>2</v>
      </c>
      <c r="I74" s="81" t="s">
        <v>283</v>
      </c>
    </row>
    <row r="75" spans="1:9" ht="27" customHeight="1">
      <c r="A75" s="14">
        <v>64</v>
      </c>
      <c r="B75" s="15" t="s">
        <v>119</v>
      </c>
      <c r="C75" s="16" t="s">
        <v>120</v>
      </c>
      <c r="D75" s="14">
        <v>1978</v>
      </c>
      <c r="E75" s="58">
        <v>7.5</v>
      </c>
      <c r="F75" s="85"/>
      <c r="G75" s="58">
        <v>7.5</v>
      </c>
      <c r="H75" s="14">
        <v>1</v>
      </c>
      <c r="I75" s="24"/>
    </row>
    <row r="76" spans="1:9" ht="27" customHeight="1">
      <c r="A76" s="14">
        <v>65</v>
      </c>
      <c r="B76" s="15" t="s">
        <v>121</v>
      </c>
      <c r="C76" s="16" t="s">
        <v>122</v>
      </c>
      <c r="D76" s="14">
        <v>1974</v>
      </c>
      <c r="E76" s="61">
        <v>7.5</v>
      </c>
      <c r="F76" s="85"/>
      <c r="G76" s="77">
        <v>7.5</v>
      </c>
      <c r="H76" s="14">
        <v>2</v>
      </c>
      <c r="I76" s="24"/>
    </row>
    <row r="77" spans="1:9" ht="27" customHeight="1">
      <c r="A77" s="14">
        <v>66</v>
      </c>
      <c r="B77" s="25" t="s">
        <v>123</v>
      </c>
      <c r="C77" s="26" t="s">
        <v>124</v>
      </c>
      <c r="D77" s="27">
        <v>1972</v>
      </c>
      <c r="E77" s="75">
        <v>7.5</v>
      </c>
      <c r="F77" s="83"/>
      <c r="G77" s="79">
        <v>7.5</v>
      </c>
      <c r="H77" s="59">
        <v>1</v>
      </c>
      <c r="I77" s="29"/>
    </row>
    <row r="78" spans="1:9" ht="27" customHeight="1">
      <c r="A78" s="30"/>
      <c r="B78" s="31"/>
      <c r="C78"/>
      <c r="D78" s="32"/>
      <c r="E78" s="30"/>
      <c r="F78" s="30"/>
      <c r="G78" s="30"/>
      <c r="H78" s="30"/>
      <c r="I78" s="33"/>
    </row>
    <row r="79" spans="2:10" ht="16.5">
      <c r="B79" s="206" t="s">
        <v>287</v>
      </c>
      <c r="C79" s="210"/>
      <c r="D79" s="43">
        <f>A77</f>
        <v>66</v>
      </c>
      <c r="E79" s="44"/>
      <c r="F79" s="44"/>
      <c r="G79" s="44"/>
      <c r="H79" s="205"/>
      <c r="I79" s="205"/>
      <c r="J79" s="45"/>
    </row>
    <row r="80" spans="2:10" ht="16.5">
      <c r="B80" s="203" t="s">
        <v>288</v>
      </c>
      <c r="C80" s="204"/>
      <c r="D80" s="43">
        <v>64</v>
      </c>
      <c r="E80" s="44"/>
      <c r="F80" s="44"/>
      <c r="G80" s="44"/>
      <c r="H80" s="48"/>
      <c r="I80" s="48"/>
      <c r="J80" s="45"/>
    </row>
    <row r="81" spans="2:10" ht="16.5">
      <c r="B81" s="203" t="s">
        <v>196</v>
      </c>
      <c r="C81" s="204"/>
      <c r="D81" s="45">
        <f>COUNTIF(G12:G77,"&gt;=5.0")</f>
        <v>63</v>
      </c>
      <c r="E81" s="44"/>
      <c r="F81" s="44"/>
      <c r="G81" s="44"/>
      <c r="H81" s="205"/>
      <c r="I81" s="205"/>
      <c r="J81" s="45"/>
    </row>
    <row r="82" spans="2:10" ht="16.5">
      <c r="B82" s="203" t="s">
        <v>284</v>
      </c>
      <c r="C82" s="204"/>
      <c r="D82" s="45">
        <f>COUNTIF(G12:G77,"&lt;5.0")</f>
        <v>1</v>
      </c>
      <c r="E82" s="44"/>
      <c r="F82" s="44"/>
      <c r="G82" s="44"/>
      <c r="H82" s="48"/>
      <c r="I82" s="48"/>
      <c r="J82" s="45"/>
    </row>
    <row r="83" spans="2:10" ht="16.5">
      <c r="B83" s="203" t="s">
        <v>286</v>
      </c>
      <c r="C83" s="204"/>
      <c r="D83" s="45">
        <v>1</v>
      </c>
      <c r="E83" s="44"/>
      <c r="F83" s="44"/>
      <c r="G83" s="44"/>
      <c r="H83" s="48"/>
      <c r="I83" s="48"/>
      <c r="J83" s="45"/>
    </row>
    <row r="84" spans="2:10" ht="16.5">
      <c r="B84" s="203" t="s">
        <v>272</v>
      </c>
      <c r="C84" s="204"/>
      <c r="D84" s="45">
        <v>1</v>
      </c>
      <c r="E84" s="44"/>
      <c r="F84" s="44"/>
      <c r="G84" s="44"/>
      <c r="H84" s="205"/>
      <c r="I84" s="205"/>
      <c r="J84" s="45"/>
    </row>
    <row r="85" spans="2:10" ht="16.5">
      <c r="B85" s="46"/>
      <c r="C85" s="47"/>
      <c r="D85" s="45"/>
      <c r="E85" s="44"/>
      <c r="F85" s="44"/>
      <c r="G85" s="44"/>
      <c r="H85" s="48"/>
      <c r="I85" s="48"/>
      <c r="J85" s="45"/>
    </row>
    <row r="86" spans="2:10" ht="16.5">
      <c r="B86" s="206" t="s">
        <v>290</v>
      </c>
      <c r="C86" s="206"/>
      <c r="D86" s="206"/>
      <c r="E86" s="206"/>
      <c r="F86" s="206"/>
      <c r="G86" s="206"/>
      <c r="H86" s="206"/>
      <c r="I86" s="206"/>
      <c r="J86" s="206"/>
    </row>
    <row r="87" spans="2:10" ht="16.5">
      <c r="B87" s="49"/>
      <c r="C87" s="49"/>
      <c r="D87" s="49"/>
      <c r="E87" s="49"/>
      <c r="F87" s="49"/>
      <c r="G87" s="49"/>
      <c r="H87" s="49"/>
      <c r="I87" s="50"/>
      <c r="J87" s="50"/>
    </row>
    <row r="88" spans="2:10" ht="16.5">
      <c r="B88" s="49"/>
      <c r="C88" s="49"/>
      <c r="D88" s="49"/>
      <c r="E88" s="49"/>
      <c r="F88" s="49"/>
      <c r="G88" s="49"/>
      <c r="H88" s="49"/>
      <c r="I88" s="50"/>
      <c r="J88" s="50"/>
    </row>
    <row r="89" spans="2:10" ht="16.5">
      <c r="B89" s="49"/>
      <c r="C89" s="49"/>
      <c r="D89" s="49"/>
      <c r="E89" s="49"/>
      <c r="F89" s="49"/>
      <c r="G89" s="49"/>
      <c r="H89" s="49"/>
      <c r="I89" s="51"/>
      <c r="J89" s="51"/>
    </row>
    <row r="90" spans="2:10" ht="16.5">
      <c r="B90" s="49"/>
      <c r="C90" s="49"/>
      <c r="D90" s="49"/>
      <c r="E90" s="49"/>
      <c r="F90" s="49"/>
      <c r="G90" s="49"/>
      <c r="H90" s="49"/>
      <c r="I90" s="51"/>
      <c r="J90" s="51"/>
    </row>
    <row r="91" spans="2:10" ht="16.5">
      <c r="B91" s="206" t="s">
        <v>291</v>
      </c>
      <c r="C91" s="206"/>
      <c r="D91" s="206"/>
      <c r="E91" s="206"/>
      <c r="F91" s="206"/>
      <c r="G91" s="206"/>
      <c r="H91" s="206"/>
      <c r="I91" s="206"/>
      <c r="J91" s="206"/>
    </row>
    <row r="92" spans="2:3" ht="16.5">
      <c r="B92" s="35"/>
      <c r="C92" s="35"/>
    </row>
    <row r="93" spans="2:3" ht="16.5">
      <c r="B93" s="35"/>
      <c r="C93" s="35"/>
    </row>
  </sheetData>
  <sheetProtection/>
  <mergeCells count="27">
    <mergeCell ref="B80:C80"/>
    <mergeCell ref="B86:J86"/>
    <mergeCell ref="B91:J91"/>
    <mergeCell ref="B81:C81"/>
    <mergeCell ref="H81:I81"/>
    <mergeCell ref="B83:C83"/>
    <mergeCell ref="B82:C82"/>
    <mergeCell ref="B84:C84"/>
    <mergeCell ref="H84:I84"/>
    <mergeCell ref="E21:I21"/>
    <mergeCell ref="D10:D11"/>
    <mergeCell ref="A1:C1"/>
    <mergeCell ref="D1:I1"/>
    <mergeCell ref="A2:C2"/>
    <mergeCell ref="A3:C3"/>
    <mergeCell ref="A5:I5"/>
    <mergeCell ref="E2:H2"/>
    <mergeCell ref="H10:H11"/>
    <mergeCell ref="I10:I11"/>
    <mergeCell ref="A6:I6"/>
    <mergeCell ref="E23:I23"/>
    <mergeCell ref="B7:I7"/>
    <mergeCell ref="B79:C79"/>
    <mergeCell ref="H79:I79"/>
    <mergeCell ref="E10:G10"/>
    <mergeCell ref="A10:A11"/>
    <mergeCell ref="B10:C11"/>
  </mergeCells>
  <conditionalFormatting sqref="E12:G20 E24:F76 E22:G23">
    <cfRule type="cellIs" priority="3" dxfId="29" operator="lessThan" stopIfTrue="1">
      <formula>5</formula>
    </cfRule>
  </conditionalFormatting>
  <conditionalFormatting sqref="G24:G76">
    <cfRule type="cellIs" priority="1" dxfId="29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96" zoomScaleNormal="96" zoomScalePageLayoutView="0" workbookViewId="0" topLeftCell="A1">
      <selection activeCell="F19" sqref="F19:H19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1.57421875" style="18" customWidth="1"/>
    <col min="4" max="4" width="14.140625" style="18" customWidth="1"/>
    <col min="5" max="5" width="12.8515625" style="18" customWidth="1"/>
    <col min="6" max="6" width="16.14062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513</v>
      </c>
      <c r="F4" s="7"/>
      <c r="G4" s="5"/>
    </row>
    <row r="5" spans="1:7" s="1" customFormat="1" ht="27" customHeight="1">
      <c r="A5" s="208" t="s">
        <v>514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7" s="1" customFormat="1" ht="22.5" customHeight="1">
      <c r="A7" s="3"/>
      <c r="B7" s="208" t="s">
        <v>515</v>
      </c>
      <c r="C7" s="208"/>
      <c r="D7" s="208"/>
      <c r="E7" s="208"/>
      <c r="F7" s="208"/>
      <c r="G7" s="208"/>
    </row>
    <row r="8" spans="1:7" s="1" customFormat="1" ht="18.75" customHeight="1">
      <c r="A8" s="8"/>
      <c r="B8" s="9"/>
      <c r="C8" s="9"/>
      <c r="D8" s="10" t="s">
        <v>516</v>
      </c>
      <c r="E8" s="10"/>
      <c r="F8" s="10"/>
      <c r="G8" s="10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14">
        <v>1</v>
      </c>
      <c r="B11" s="15" t="s">
        <v>48</v>
      </c>
      <c r="C11" s="16" t="s">
        <v>47</v>
      </c>
      <c r="D11" s="14">
        <v>1988</v>
      </c>
      <c r="E11" s="40">
        <v>7</v>
      </c>
      <c r="F11" s="20" t="s">
        <v>442</v>
      </c>
      <c r="G11" s="17"/>
    </row>
    <row r="12" spans="1:7" ht="27" customHeight="1">
      <c r="A12" s="14">
        <v>2</v>
      </c>
      <c r="B12" s="25" t="s">
        <v>517</v>
      </c>
      <c r="C12" s="26" t="s">
        <v>29</v>
      </c>
      <c r="D12" s="27">
        <v>1978</v>
      </c>
      <c r="E12" s="42">
        <v>7</v>
      </c>
      <c r="F12" s="28" t="s">
        <v>443</v>
      </c>
      <c r="G12" s="29"/>
    </row>
    <row r="13" spans="1:7" ht="27" customHeight="1">
      <c r="A13" s="30"/>
      <c r="B13" s="31"/>
      <c r="C13"/>
      <c r="D13" s="32"/>
      <c r="E13" s="30"/>
      <c r="F13" s="30"/>
      <c r="G13" s="33"/>
    </row>
    <row r="14" spans="2:8" ht="16.5">
      <c r="B14" s="206" t="s">
        <v>195</v>
      </c>
      <c r="C14" s="210"/>
      <c r="D14" s="43">
        <v>2</v>
      </c>
      <c r="E14" s="44"/>
      <c r="F14" s="205"/>
      <c r="G14" s="205"/>
      <c r="H14" s="45"/>
    </row>
    <row r="15" spans="2:8" ht="16.5">
      <c r="B15" s="203" t="s">
        <v>196</v>
      </c>
      <c r="C15" s="204"/>
      <c r="D15" s="45">
        <v>2</v>
      </c>
      <c r="E15" s="44"/>
      <c r="F15" s="205"/>
      <c r="G15" s="205"/>
      <c r="H15" s="45"/>
    </row>
    <row r="16" spans="2:8" ht="16.5">
      <c r="B16" s="203" t="s">
        <v>197</v>
      </c>
      <c r="C16" s="204"/>
      <c r="D16" s="45">
        <f>COUNTIF(F11:F12,"&lt;5.0")</f>
        <v>0</v>
      </c>
      <c r="E16" s="44"/>
      <c r="F16" s="205"/>
      <c r="G16" s="205"/>
      <c r="H16" s="45"/>
    </row>
    <row r="17" spans="2:8" ht="16.5">
      <c r="B17" s="46"/>
      <c r="C17" s="47"/>
      <c r="D17" s="45"/>
      <c r="E17" s="44"/>
      <c r="F17" s="48"/>
      <c r="G17" s="48"/>
      <c r="H17" s="45"/>
    </row>
    <row r="18" spans="1:8" ht="16.5" customHeight="1">
      <c r="A18" s="206" t="s">
        <v>518</v>
      </c>
      <c r="B18" s="206"/>
      <c r="C18" s="206"/>
      <c r="D18" s="206"/>
      <c r="E18" s="206"/>
      <c r="F18" s="206"/>
      <c r="G18" s="206"/>
      <c r="H18" s="94"/>
    </row>
    <row r="19" spans="2:8" ht="16.5">
      <c r="B19" s="49"/>
      <c r="C19" s="49"/>
      <c r="D19" s="49"/>
      <c r="E19" s="49"/>
      <c r="F19" s="223" t="s">
        <v>519</v>
      </c>
      <c r="G19" s="223"/>
      <c r="H19" s="223"/>
    </row>
    <row r="20" spans="2:8" ht="16.5">
      <c r="B20" s="49"/>
      <c r="C20" s="49"/>
      <c r="D20" s="49"/>
      <c r="E20" s="49"/>
      <c r="F20" s="49"/>
      <c r="G20" s="50"/>
      <c r="H20" s="50"/>
    </row>
    <row r="21" spans="2:8" ht="16.5">
      <c r="B21" s="49"/>
      <c r="C21" s="49"/>
      <c r="D21" s="49"/>
      <c r="E21" s="49"/>
      <c r="F21" s="49"/>
      <c r="G21" s="50"/>
      <c r="H21" s="50"/>
    </row>
    <row r="22" spans="2:8" ht="16.5">
      <c r="B22" s="49"/>
      <c r="C22" s="49"/>
      <c r="D22" s="49"/>
      <c r="E22" s="49"/>
      <c r="F22" s="49"/>
      <c r="G22" s="51"/>
      <c r="H22" s="51"/>
    </row>
    <row r="23" spans="2:8" ht="16.5">
      <c r="B23" s="49"/>
      <c r="C23" s="49"/>
      <c r="D23" s="49"/>
      <c r="E23" s="49"/>
      <c r="F23" s="49"/>
      <c r="G23" s="51"/>
      <c r="H23" s="51"/>
    </row>
    <row r="24" spans="1:8" ht="16.5" customHeight="1">
      <c r="A24" s="206" t="s">
        <v>511</v>
      </c>
      <c r="B24" s="206"/>
      <c r="C24" s="206"/>
      <c r="D24" s="206"/>
      <c r="E24" s="206"/>
      <c r="F24" s="206"/>
      <c r="G24" s="206"/>
      <c r="H24" s="94"/>
    </row>
    <row r="25" spans="2:3" ht="16.5">
      <c r="B25" s="35"/>
      <c r="C25" s="35"/>
    </row>
    <row r="26" spans="2:3" ht="16.5">
      <c r="B26" s="35"/>
      <c r="C26" s="35"/>
    </row>
  </sheetData>
  <sheetProtection/>
  <mergeCells count="17">
    <mergeCell ref="A24:G24"/>
    <mergeCell ref="B16:C16"/>
    <mergeCell ref="F16:G16"/>
    <mergeCell ref="F19:H19"/>
    <mergeCell ref="A18:G18"/>
    <mergeCell ref="B7:G7"/>
    <mergeCell ref="B10:C10"/>
    <mergeCell ref="B14:C14"/>
    <mergeCell ref="F14:G14"/>
    <mergeCell ref="B15:C15"/>
    <mergeCell ref="F15:G15"/>
    <mergeCell ref="A6:G6"/>
    <mergeCell ref="A1:C1"/>
    <mergeCell ref="D1:G1"/>
    <mergeCell ref="A2:C2"/>
    <mergeCell ref="A3:C3"/>
    <mergeCell ref="A5:G5"/>
  </mergeCells>
  <conditionalFormatting sqref="E11:E12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zoomScale="96" zoomScaleNormal="96" zoomScalePageLayoutView="0" workbookViewId="0" topLeftCell="A1">
      <selection activeCell="B82" sqref="B82:H88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1.57421875" style="18" customWidth="1"/>
    <col min="4" max="4" width="14.140625" style="18" customWidth="1"/>
    <col min="5" max="5" width="12.8515625" style="18" customWidth="1"/>
    <col min="6" max="6" width="16.14062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292</v>
      </c>
      <c r="F4" s="7"/>
      <c r="G4" s="5"/>
    </row>
    <row r="5" spans="1:7" s="1" customFormat="1" ht="27" customHeight="1">
      <c r="A5" s="208" t="s">
        <v>125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7" s="1" customFormat="1" ht="22.5" customHeight="1">
      <c r="A7" s="3"/>
      <c r="B7" s="208" t="s">
        <v>293</v>
      </c>
      <c r="C7" s="208"/>
      <c r="D7" s="208"/>
      <c r="E7" s="208"/>
      <c r="F7" s="208"/>
      <c r="G7" s="208"/>
    </row>
    <row r="8" spans="1:7" s="1" customFormat="1" ht="18.75" customHeight="1">
      <c r="A8" s="8"/>
      <c r="B8" s="9"/>
      <c r="C8" s="9"/>
      <c r="D8" s="10" t="s">
        <v>294</v>
      </c>
      <c r="E8" s="10"/>
      <c r="F8" s="10"/>
      <c r="G8" s="10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14">
        <v>1</v>
      </c>
      <c r="B11" s="15" t="s">
        <v>11</v>
      </c>
      <c r="C11" s="16" t="s">
        <v>12</v>
      </c>
      <c r="D11" s="14">
        <v>1986</v>
      </c>
      <c r="E11" s="36">
        <v>7</v>
      </c>
      <c r="F11" s="14" t="s">
        <v>298</v>
      </c>
      <c r="G11" s="17"/>
    </row>
    <row r="12" spans="1:7" ht="27" customHeight="1">
      <c r="A12" s="14">
        <v>2</v>
      </c>
      <c r="B12" s="15" t="s">
        <v>13</v>
      </c>
      <c r="C12" s="16" t="s">
        <v>14</v>
      </c>
      <c r="D12" s="14">
        <v>1982</v>
      </c>
      <c r="E12" s="36">
        <v>6</v>
      </c>
      <c r="F12" s="14" t="s">
        <v>300</v>
      </c>
      <c r="G12" s="17"/>
    </row>
    <row r="13" spans="1:7" ht="27" customHeight="1">
      <c r="A13" s="14">
        <v>3</v>
      </c>
      <c r="B13" s="15" t="s">
        <v>15</v>
      </c>
      <c r="C13" s="16" t="s">
        <v>14</v>
      </c>
      <c r="D13" s="14">
        <v>1983</v>
      </c>
      <c r="E13" s="36">
        <v>7</v>
      </c>
      <c r="F13" s="14" t="s">
        <v>301</v>
      </c>
      <c r="G13" s="17"/>
    </row>
    <row r="14" spans="1:7" ht="27" customHeight="1">
      <c r="A14" s="14">
        <v>4</v>
      </c>
      <c r="B14" s="15" t="s">
        <v>16</v>
      </c>
      <c r="C14" s="16" t="s">
        <v>17</v>
      </c>
      <c r="D14" s="14">
        <v>1979</v>
      </c>
      <c r="E14" s="36">
        <v>7</v>
      </c>
      <c r="F14" s="14" t="s">
        <v>302</v>
      </c>
      <c r="G14" s="19"/>
    </row>
    <row r="15" spans="1:7" ht="27" customHeight="1">
      <c r="A15" s="14">
        <v>5</v>
      </c>
      <c r="B15" s="15" t="s">
        <v>18</v>
      </c>
      <c r="C15" s="16" t="s">
        <v>19</v>
      </c>
      <c r="D15" s="14">
        <v>1980</v>
      </c>
      <c r="E15" s="36">
        <v>7</v>
      </c>
      <c r="F15" s="14" t="s">
        <v>303</v>
      </c>
      <c r="G15" s="19"/>
    </row>
    <row r="16" spans="1:7" ht="27" customHeight="1">
      <c r="A16" s="14">
        <v>6</v>
      </c>
      <c r="B16" s="15" t="s">
        <v>20</v>
      </c>
      <c r="C16" s="16" t="s">
        <v>21</v>
      </c>
      <c r="D16" s="14">
        <v>1984</v>
      </c>
      <c r="E16" s="37">
        <v>7.5</v>
      </c>
      <c r="F16" s="14" t="s">
        <v>304</v>
      </c>
      <c r="G16" s="19"/>
    </row>
    <row r="17" spans="1:7" ht="27" customHeight="1">
      <c r="A17" s="14">
        <v>7</v>
      </c>
      <c r="B17" s="15" t="s">
        <v>22</v>
      </c>
      <c r="C17" s="16" t="s">
        <v>23</v>
      </c>
      <c r="D17" s="14">
        <v>1983</v>
      </c>
      <c r="E17" s="38">
        <v>6</v>
      </c>
      <c r="F17" s="14" t="s">
        <v>305</v>
      </c>
      <c r="G17" s="17"/>
    </row>
    <row r="18" spans="1:7" ht="27" customHeight="1">
      <c r="A18" s="14">
        <v>8</v>
      </c>
      <c r="B18" s="15" t="s">
        <v>24</v>
      </c>
      <c r="C18" s="16" t="s">
        <v>25</v>
      </c>
      <c r="D18" s="14">
        <v>1988</v>
      </c>
      <c r="E18" s="37">
        <v>6.5</v>
      </c>
      <c r="F18" s="14" t="s">
        <v>306</v>
      </c>
      <c r="G18" s="19"/>
    </row>
    <row r="19" spans="1:7" ht="27" customHeight="1">
      <c r="A19" s="14">
        <v>9</v>
      </c>
      <c r="B19" s="15" t="s">
        <v>26</v>
      </c>
      <c r="C19" s="16" t="s">
        <v>27</v>
      </c>
      <c r="D19" s="14">
        <v>1971</v>
      </c>
      <c r="E19" s="39">
        <v>7</v>
      </c>
      <c r="F19" s="14" t="s">
        <v>307</v>
      </c>
      <c r="G19" s="17"/>
    </row>
    <row r="20" spans="1:7" ht="27" customHeight="1">
      <c r="A20" s="14">
        <v>10</v>
      </c>
      <c r="B20" s="15" t="s">
        <v>28</v>
      </c>
      <c r="C20" s="16" t="s">
        <v>29</v>
      </c>
      <c r="D20" s="14">
        <v>1978</v>
      </c>
      <c r="E20" s="39">
        <v>6</v>
      </c>
      <c r="F20" s="14" t="s">
        <v>308</v>
      </c>
      <c r="G20" s="17"/>
    </row>
    <row r="21" spans="1:7" ht="27" customHeight="1">
      <c r="A21" s="14">
        <v>11</v>
      </c>
      <c r="B21" s="15" t="s">
        <v>30</v>
      </c>
      <c r="C21" s="16" t="s">
        <v>31</v>
      </c>
      <c r="D21" s="14">
        <v>1983</v>
      </c>
      <c r="E21" s="39">
        <v>6</v>
      </c>
      <c r="F21" s="14" t="s">
        <v>309</v>
      </c>
      <c r="G21" s="17"/>
    </row>
    <row r="22" spans="1:7" ht="27" customHeight="1">
      <c r="A22" s="14">
        <v>12</v>
      </c>
      <c r="B22" s="15" t="s">
        <v>32</v>
      </c>
      <c r="C22" s="16" t="s">
        <v>33</v>
      </c>
      <c r="D22" s="14">
        <v>1982</v>
      </c>
      <c r="E22" s="39">
        <v>6</v>
      </c>
      <c r="F22" s="14" t="s">
        <v>310</v>
      </c>
      <c r="G22" s="17"/>
    </row>
    <row r="23" spans="1:7" ht="27" customHeight="1">
      <c r="A23" s="14">
        <v>13</v>
      </c>
      <c r="B23" s="15" t="s">
        <v>34</v>
      </c>
      <c r="C23" s="16" t="s">
        <v>35</v>
      </c>
      <c r="D23" s="14">
        <v>1984</v>
      </c>
      <c r="E23" s="39">
        <v>6.5</v>
      </c>
      <c r="F23" s="14" t="s">
        <v>311</v>
      </c>
      <c r="G23" s="17"/>
    </row>
    <row r="24" spans="1:7" ht="27" customHeight="1">
      <c r="A24" s="14">
        <v>14</v>
      </c>
      <c r="B24" s="15" t="s">
        <v>36</v>
      </c>
      <c r="C24" s="16" t="s">
        <v>37</v>
      </c>
      <c r="D24" s="14">
        <v>1966</v>
      </c>
      <c r="E24" s="39">
        <v>7.5</v>
      </c>
      <c r="F24" s="14" t="s">
        <v>312</v>
      </c>
      <c r="G24" s="17"/>
    </row>
    <row r="25" spans="1:7" ht="27" customHeight="1">
      <c r="A25" s="14">
        <v>15</v>
      </c>
      <c r="B25" s="15" t="s">
        <v>38</v>
      </c>
      <c r="C25" s="16" t="s">
        <v>39</v>
      </c>
      <c r="D25" s="14">
        <v>1984</v>
      </c>
      <c r="E25" s="39">
        <v>6</v>
      </c>
      <c r="F25" s="14" t="s">
        <v>313</v>
      </c>
      <c r="G25" s="17"/>
    </row>
    <row r="26" spans="1:7" ht="27" customHeight="1">
      <c r="A26" s="14">
        <v>16</v>
      </c>
      <c r="B26" s="15" t="s">
        <v>40</v>
      </c>
      <c r="C26" s="16" t="s">
        <v>41</v>
      </c>
      <c r="D26" s="14">
        <v>1988</v>
      </c>
      <c r="E26" s="39">
        <v>6.5</v>
      </c>
      <c r="F26" s="14" t="s">
        <v>314</v>
      </c>
      <c r="G26" s="17"/>
    </row>
    <row r="27" spans="1:7" ht="27" customHeight="1">
      <c r="A27" s="14">
        <v>17</v>
      </c>
      <c r="B27" s="15" t="s">
        <v>42</v>
      </c>
      <c r="C27" s="16" t="s">
        <v>43</v>
      </c>
      <c r="D27" s="14">
        <v>1971</v>
      </c>
      <c r="E27" s="40">
        <v>7</v>
      </c>
      <c r="F27" s="14" t="s">
        <v>315</v>
      </c>
      <c r="G27" s="21"/>
    </row>
    <row r="28" spans="1:7" ht="27" customHeight="1">
      <c r="A28" s="14">
        <v>18</v>
      </c>
      <c r="B28" s="15" t="s">
        <v>36</v>
      </c>
      <c r="C28" s="16" t="s">
        <v>43</v>
      </c>
      <c r="D28" s="14">
        <v>1985</v>
      </c>
      <c r="E28" s="40">
        <v>6</v>
      </c>
      <c r="F28" s="14" t="s">
        <v>316</v>
      </c>
      <c r="G28" s="17"/>
    </row>
    <row r="29" spans="1:7" ht="27" customHeight="1">
      <c r="A29" s="14">
        <v>19</v>
      </c>
      <c r="B29" s="15" t="s">
        <v>44</v>
      </c>
      <c r="C29" s="16" t="s">
        <v>45</v>
      </c>
      <c r="D29" s="14">
        <v>1966</v>
      </c>
      <c r="E29" s="40">
        <v>7</v>
      </c>
      <c r="F29" s="14" t="s">
        <v>317</v>
      </c>
      <c r="G29" s="17"/>
    </row>
    <row r="30" spans="1:7" ht="27" customHeight="1">
      <c r="A30" s="14">
        <v>20</v>
      </c>
      <c r="B30" s="15" t="s">
        <v>46</v>
      </c>
      <c r="C30" s="16" t="s">
        <v>47</v>
      </c>
      <c r="D30" s="14">
        <v>1985</v>
      </c>
      <c r="E30" s="40">
        <v>6</v>
      </c>
      <c r="F30" s="14" t="s">
        <v>318</v>
      </c>
      <c r="G30" s="17"/>
    </row>
    <row r="31" spans="1:7" ht="27" customHeight="1">
      <c r="A31" s="14">
        <v>21</v>
      </c>
      <c r="B31" s="15" t="s">
        <v>48</v>
      </c>
      <c r="C31" s="16" t="s">
        <v>47</v>
      </c>
      <c r="D31" s="14">
        <v>1988</v>
      </c>
      <c r="E31" s="40">
        <v>5.5</v>
      </c>
      <c r="F31" s="14" t="s">
        <v>319</v>
      </c>
      <c r="G31" s="17"/>
    </row>
    <row r="32" spans="1:7" ht="27" customHeight="1">
      <c r="A32" s="14">
        <v>22</v>
      </c>
      <c r="B32" s="15" t="s">
        <v>49</v>
      </c>
      <c r="C32" s="16" t="s">
        <v>47</v>
      </c>
      <c r="D32" s="14">
        <v>1982</v>
      </c>
      <c r="E32" s="40">
        <v>7.5</v>
      </c>
      <c r="F32" s="14" t="s">
        <v>320</v>
      </c>
      <c r="G32" s="17"/>
    </row>
    <row r="33" spans="1:7" ht="27" customHeight="1">
      <c r="A33" s="14">
        <v>23</v>
      </c>
      <c r="B33" s="15" t="s">
        <v>50</v>
      </c>
      <c r="C33" s="16" t="s">
        <v>51</v>
      </c>
      <c r="D33" s="14">
        <v>1976</v>
      </c>
      <c r="E33" s="40">
        <v>6.5</v>
      </c>
      <c r="F33" s="14" t="s">
        <v>321</v>
      </c>
      <c r="G33" s="17"/>
    </row>
    <row r="34" spans="1:7" ht="27" customHeight="1">
      <c r="A34" s="14">
        <v>24</v>
      </c>
      <c r="B34" s="15" t="s">
        <v>36</v>
      </c>
      <c r="C34" s="16" t="s">
        <v>51</v>
      </c>
      <c r="D34" s="14">
        <v>1985</v>
      </c>
      <c r="E34" s="40">
        <v>6.5</v>
      </c>
      <c r="F34" s="14" t="s">
        <v>322</v>
      </c>
      <c r="G34" s="17"/>
    </row>
    <row r="35" spans="1:7" ht="27" customHeight="1">
      <c r="A35" s="14">
        <v>25</v>
      </c>
      <c r="B35" s="15" t="s">
        <v>52</v>
      </c>
      <c r="C35" s="16" t="s">
        <v>53</v>
      </c>
      <c r="D35" s="14">
        <v>1979</v>
      </c>
      <c r="E35" s="40">
        <v>6.5</v>
      </c>
      <c r="F35" s="14" t="s">
        <v>323</v>
      </c>
      <c r="G35" s="17"/>
    </row>
    <row r="36" spans="1:7" ht="27" customHeight="1">
      <c r="A36" s="14">
        <v>26</v>
      </c>
      <c r="B36" s="15" t="s">
        <v>54</v>
      </c>
      <c r="C36" s="16" t="s">
        <v>55</v>
      </c>
      <c r="D36" s="14">
        <v>1987</v>
      </c>
      <c r="E36" s="40">
        <v>6</v>
      </c>
      <c r="F36" s="14" t="s">
        <v>324</v>
      </c>
      <c r="G36" s="17"/>
    </row>
    <row r="37" spans="1:7" ht="27" customHeight="1">
      <c r="A37" s="14">
        <v>27</v>
      </c>
      <c r="B37" s="15" t="s">
        <v>56</v>
      </c>
      <c r="C37" s="16" t="s">
        <v>57</v>
      </c>
      <c r="D37" s="14">
        <v>1983</v>
      </c>
      <c r="E37" s="40">
        <v>7</v>
      </c>
      <c r="F37" s="14" t="s">
        <v>325</v>
      </c>
      <c r="G37" s="17"/>
    </row>
    <row r="38" spans="1:7" ht="27" customHeight="1">
      <c r="A38" s="14">
        <v>28</v>
      </c>
      <c r="B38" s="15" t="s">
        <v>58</v>
      </c>
      <c r="C38" s="16" t="s">
        <v>59</v>
      </c>
      <c r="D38" s="14">
        <v>1978</v>
      </c>
      <c r="E38" s="40">
        <v>7</v>
      </c>
      <c r="F38" s="14" t="s">
        <v>326</v>
      </c>
      <c r="G38" s="17"/>
    </row>
    <row r="39" spans="1:7" ht="27" customHeight="1">
      <c r="A39" s="14">
        <v>29</v>
      </c>
      <c r="B39" s="15" t="s">
        <v>60</v>
      </c>
      <c r="C39" s="16" t="s">
        <v>61</v>
      </c>
      <c r="D39" s="14">
        <v>1978</v>
      </c>
      <c r="E39" s="40">
        <v>6</v>
      </c>
      <c r="F39" s="20" t="s">
        <v>299</v>
      </c>
      <c r="G39" s="17"/>
    </row>
    <row r="40" spans="1:7" ht="27" customHeight="1">
      <c r="A40" s="14">
        <v>30</v>
      </c>
      <c r="B40" s="15" t="s">
        <v>62</v>
      </c>
      <c r="C40" s="16" t="s">
        <v>63</v>
      </c>
      <c r="D40" s="14">
        <v>1979</v>
      </c>
      <c r="E40" s="40">
        <v>7</v>
      </c>
      <c r="F40" s="20" t="s">
        <v>295</v>
      </c>
      <c r="G40" s="17"/>
    </row>
    <row r="41" spans="1:7" ht="27" customHeight="1">
      <c r="A41" s="14">
        <v>31</v>
      </c>
      <c r="B41" s="15" t="s">
        <v>64</v>
      </c>
      <c r="C41" s="16" t="s">
        <v>65</v>
      </c>
      <c r="D41" s="14">
        <v>1982</v>
      </c>
      <c r="E41" s="40">
        <v>7</v>
      </c>
      <c r="F41" s="20" t="s">
        <v>296</v>
      </c>
      <c r="G41" s="17"/>
    </row>
    <row r="42" spans="1:7" ht="27" customHeight="1">
      <c r="A42" s="14">
        <v>32</v>
      </c>
      <c r="B42" s="15" t="s">
        <v>66</v>
      </c>
      <c r="C42" s="16" t="s">
        <v>65</v>
      </c>
      <c r="D42" s="14">
        <v>1977</v>
      </c>
      <c r="E42" s="40">
        <v>7</v>
      </c>
      <c r="F42" s="20" t="s">
        <v>327</v>
      </c>
      <c r="G42" s="17"/>
    </row>
    <row r="43" spans="1:7" ht="27" customHeight="1">
      <c r="A43" s="14">
        <v>33</v>
      </c>
      <c r="B43" s="15" t="s">
        <v>67</v>
      </c>
      <c r="C43" s="16" t="s">
        <v>68</v>
      </c>
      <c r="D43" s="14">
        <v>1988</v>
      </c>
      <c r="E43" s="40">
        <v>7</v>
      </c>
      <c r="F43" s="20" t="s">
        <v>328</v>
      </c>
      <c r="G43" s="17"/>
    </row>
    <row r="44" spans="1:7" ht="27" customHeight="1">
      <c r="A44" s="14">
        <v>34</v>
      </c>
      <c r="B44" s="15" t="s">
        <v>69</v>
      </c>
      <c r="C44" s="16" t="s">
        <v>70</v>
      </c>
      <c r="D44" s="14">
        <v>1987</v>
      </c>
      <c r="E44" s="40">
        <v>7</v>
      </c>
      <c r="F44" s="20" t="s">
        <v>329</v>
      </c>
      <c r="G44" s="17"/>
    </row>
    <row r="45" spans="1:7" ht="27" customHeight="1">
      <c r="A45" s="14">
        <v>35</v>
      </c>
      <c r="B45" s="15" t="s">
        <v>71</v>
      </c>
      <c r="C45" s="16" t="s">
        <v>72</v>
      </c>
      <c r="D45" s="14">
        <v>1984</v>
      </c>
      <c r="E45" s="40">
        <v>7</v>
      </c>
      <c r="F45" s="20" t="s">
        <v>330</v>
      </c>
      <c r="G45" s="17"/>
    </row>
    <row r="46" spans="1:7" ht="27" customHeight="1">
      <c r="A46" s="14">
        <v>36</v>
      </c>
      <c r="B46" s="15" t="s">
        <v>73</v>
      </c>
      <c r="C46" s="16" t="s">
        <v>74</v>
      </c>
      <c r="D46" s="14">
        <v>1978</v>
      </c>
      <c r="E46" s="40">
        <v>7</v>
      </c>
      <c r="F46" s="20" t="s">
        <v>331</v>
      </c>
      <c r="G46" s="17"/>
    </row>
    <row r="47" spans="1:7" ht="27" customHeight="1">
      <c r="A47" s="14">
        <v>37</v>
      </c>
      <c r="B47" s="15" t="s">
        <v>75</v>
      </c>
      <c r="C47" s="16" t="s">
        <v>76</v>
      </c>
      <c r="D47" s="14">
        <v>1979</v>
      </c>
      <c r="E47" s="40">
        <v>7</v>
      </c>
      <c r="F47" s="20" t="s">
        <v>332</v>
      </c>
      <c r="G47" s="17"/>
    </row>
    <row r="48" spans="1:7" ht="27" customHeight="1">
      <c r="A48" s="14">
        <v>38</v>
      </c>
      <c r="B48" s="15" t="s">
        <v>77</v>
      </c>
      <c r="C48" s="16" t="s">
        <v>76</v>
      </c>
      <c r="D48" s="14">
        <v>1980</v>
      </c>
      <c r="E48" s="40">
        <v>5</v>
      </c>
      <c r="F48" s="20" t="s">
        <v>333</v>
      </c>
      <c r="G48" s="17"/>
    </row>
    <row r="49" spans="1:7" ht="27" customHeight="1">
      <c r="A49" s="14">
        <v>39</v>
      </c>
      <c r="B49" s="15" t="s">
        <v>78</v>
      </c>
      <c r="C49" s="16" t="s">
        <v>79</v>
      </c>
      <c r="D49" s="14">
        <v>1980</v>
      </c>
      <c r="E49" s="40">
        <v>6.5</v>
      </c>
      <c r="F49" s="20" t="s">
        <v>334</v>
      </c>
      <c r="G49" s="17"/>
    </row>
    <row r="50" spans="1:7" ht="27" customHeight="1">
      <c r="A50" s="14">
        <v>40</v>
      </c>
      <c r="B50" s="15" t="s">
        <v>80</v>
      </c>
      <c r="C50" s="16" t="s">
        <v>81</v>
      </c>
      <c r="D50" s="14">
        <v>1984</v>
      </c>
      <c r="E50" s="40">
        <v>7.5</v>
      </c>
      <c r="F50" s="20" t="s">
        <v>335</v>
      </c>
      <c r="G50" s="17"/>
    </row>
    <row r="51" spans="1:7" ht="27" customHeight="1">
      <c r="A51" s="14">
        <v>41</v>
      </c>
      <c r="B51" s="15" t="s">
        <v>82</v>
      </c>
      <c r="C51" s="16" t="s">
        <v>83</v>
      </c>
      <c r="D51" s="14">
        <v>1988</v>
      </c>
      <c r="E51" s="40">
        <v>7</v>
      </c>
      <c r="F51" s="20" t="s">
        <v>336</v>
      </c>
      <c r="G51" s="17"/>
    </row>
    <row r="52" spans="1:7" ht="27" customHeight="1">
      <c r="A52" s="14">
        <v>42</v>
      </c>
      <c r="B52" s="15" t="s">
        <v>84</v>
      </c>
      <c r="C52" s="16" t="s">
        <v>85</v>
      </c>
      <c r="D52" s="14">
        <v>1976</v>
      </c>
      <c r="E52" s="40">
        <v>7.5</v>
      </c>
      <c r="F52" s="20" t="s">
        <v>337</v>
      </c>
      <c r="G52" s="17"/>
    </row>
    <row r="53" spans="1:7" ht="27" customHeight="1">
      <c r="A53" s="14">
        <v>43</v>
      </c>
      <c r="B53" s="15" t="s">
        <v>36</v>
      </c>
      <c r="C53" s="16" t="s">
        <v>86</v>
      </c>
      <c r="D53" s="14">
        <v>1985</v>
      </c>
      <c r="E53" s="40">
        <v>6.5</v>
      </c>
      <c r="F53" s="20" t="s">
        <v>338</v>
      </c>
      <c r="G53" s="17"/>
    </row>
    <row r="54" spans="1:7" ht="27" customHeight="1">
      <c r="A54" s="14">
        <v>44</v>
      </c>
      <c r="B54" s="15" t="s">
        <v>87</v>
      </c>
      <c r="C54" s="16" t="s">
        <v>88</v>
      </c>
      <c r="D54" s="14">
        <v>1979</v>
      </c>
      <c r="E54" s="40">
        <v>7.5</v>
      </c>
      <c r="F54" s="20" t="s">
        <v>339</v>
      </c>
      <c r="G54" s="17"/>
    </row>
    <row r="55" spans="1:7" ht="27" customHeight="1">
      <c r="A55" s="14">
        <v>45</v>
      </c>
      <c r="B55" s="15" t="s">
        <v>89</v>
      </c>
      <c r="C55" s="16" t="s">
        <v>90</v>
      </c>
      <c r="D55" s="14">
        <v>1988</v>
      </c>
      <c r="E55" s="40">
        <v>7.5</v>
      </c>
      <c r="F55" s="20" t="s">
        <v>340</v>
      </c>
      <c r="G55" s="17"/>
    </row>
    <row r="56" spans="1:7" ht="27" customHeight="1">
      <c r="A56" s="14">
        <v>46</v>
      </c>
      <c r="B56" s="15" t="s">
        <v>91</v>
      </c>
      <c r="C56" s="16" t="s">
        <v>90</v>
      </c>
      <c r="D56" s="14">
        <v>1988</v>
      </c>
      <c r="E56" s="40">
        <v>7</v>
      </c>
      <c r="F56" s="20" t="s">
        <v>341</v>
      </c>
      <c r="G56" s="17"/>
    </row>
    <row r="57" spans="1:7" ht="27" customHeight="1">
      <c r="A57" s="14">
        <v>47</v>
      </c>
      <c r="B57" s="15" t="s">
        <v>92</v>
      </c>
      <c r="C57" s="16" t="s">
        <v>93</v>
      </c>
      <c r="D57" s="14">
        <v>1985</v>
      </c>
      <c r="E57" s="40">
        <v>7</v>
      </c>
      <c r="F57" s="20" t="s">
        <v>342</v>
      </c>
      <c r="G57" s="17"/>
    </row>
    <row r="58" spans="1:7" ht="27" customHeight="1">
      <c r="A58" s="14">
        <v>48</v>
      </c>
      <c r="B58" s="15" t="s">
        <v>94</v>
      </c>
      <c r="C58" s="16" t="s">
        <v>95</v>
      </c>
      <c r="D58" s="14">
        <v>1978</v>
      </c>
      <c r="E58" s="39">
        <v>6.5</v>
      </c>
      <c r="F58" s="20" t="s">
        <v>343</v>
      </c>
      <c r="G58" s="17"/>
    </row>
    <row r="59" spans="1:7" ht="27" customHeight="1">
      <c r="A59" s="14">
        <v>49</v>
      </c>
      <c r="B59" s="15" t="s">
        <v>96</v>
      </c>
      <c r="C59" s="16" t="s">
        <v>97</v>
      </c>
      <c r="D59" s="14">
        <v>1985</v>
      </c>
      <c r="E59" s="39">
        <v>7</v>
      </c>
      <c r="F59" s="20" t="s">
        <v>344</v>
      </c>
      <c r="G59" s="17"/>
    </row>
    <row r="60" spans="1:7" ht="27" customHeight="1">
      <c r="A60" s="14">
        <v>50</v>
      </c>
      <c r="B60" s="15" t="s">
        <v>77</v>
      </c>
      <c r="C60" s="16" t="s">
        <v>98</v>
      </c>
      <c r="D60" s="14">
        <v>1979</v>
      </c>
      <c r="E60" s="39">
        <v>7</v>
      </c>
      <c r="F60" s="20" t="s">
        <v>345</v>
      </c>
      <c r="G60" s="17"/>
    </row>
    <row r="61" spans="1:7" ht="27" customHeight="1">
      <c r="A61" s="14">
        <v>51</v>
      </c>
      <c r="B61" s="15" t="s">
        <v>87</v>
      </c>
      <c r="C61" s="16" t="s">
        <v>98</v>
      </c>
      <c r="D61" s="14">
        <v>1988</v>
      </c>
      <c r="E61" s="39">
        <v>7</v>
      </c>
      <c r="F61" s="20" t="s">
        <v>346</v>
      </c>
      <c r="G61" s="23"/>
    </row>
    <row r="62" spans="1:7" ht="27" customHeight="1">
      <c r="A62" s="14">
        <v>52</v>
      </c>
      <c r="B62" s="15" t="s">
        <v>99</v>
      </c>
      <c r="C62" s="16" t="s">
        <v>100</v>
      </c>
      <c r="D62" s="14">
        <v>1990</v>
      </c>
      <c r="E62" s="39">
        <v>7.5</v>
      </c>
      <c r="F62" s="20" t="s">
        <v>347</v>
      </c>
      <c r="G62" s="17"/>
    </row>
    <row r="63" spans="1:7" ht="27" customHeight="1">
      <c r="A63" s="14">
        <v>53</v>
      </c>
      <c r="B63" s="15" t="s">
        <v>101</v>
      </c>
      <c r="C63" s="16" t="s">
        <v>102</v>
      </c>
      <c r="D63" s="14">
        <v>1986</v>
      </c>
      <c r="E63" s="39">
        <v>6.5</v>
      </c>
      <c r="F63" s="20" t="s">
        <v>348</v>
      </c>
      <c r="G63" s="17"/>
    </row>
    <row r="64" spans="1:7" ht="27" customHeight="1">
      <c r="A64" s="14">
        <v>54</v>
      </c>
      <c r="B64" s="15" t="s">
        <v>84</v>
      </c>
      <c r="C64" s="16" t="s">
        <v>103</v>
      </c>
      <c r="D64" s="14">
        <v>1985</v>
      </c>
      <c r="E64" s="39">
        <v>7</v>
      </c>
      <c r="F64" s="20" t="s">
        <v>349</v>
      </c>
      <c r="G64" s="17"/>
    </row>
    <row r="65" spans="1:7" ht="27" customHeight="1">
      <c r="A65" s="14">
        <v>55</v>
      </c>
      <c r="B65" s="15" t="s">
        <v>104</v>
      </c>
      <c r="C65" s="16" t="s">
        <v>105</v>
      </c>
      <c r="D65" s="14">
        <v>1984</v>
      </c>
      <c r="E65" s="39">
        <v>7</v>
      </c>
      <c r="F65" s="20" t="s">
        <v>350</v>
      </c>
      <c r="G65" s="17"/>
    </row>
    <row r="66" spans="1:7" ht="27" customHeight="1">
      <c r="A66" s="14">
        <v>56</v>
      </c>
      <c r="B66" s="15" t="s">
        <v>106</v>
      </c>
      <c r="C66" s="16" t="s">
        <v>107</v>
      </c>
      <c r="D66" s="14">
        <v>1981</v>
      </c>
      <c r="E66" s="39">
        <v>6.5</v>
      </c>
      <c r="F66" s="20" t="s">
        <v>351</v>
      </c>
      <c r="G66" s="17"/>
    </row>
    <row r="67" spans="1:7" ht="27" customHeight="1">
      <c r="A67" s="14">
        <v>57</v>
      </c>
      <c r="B67" s="15" t="s">
        <v>108</v>
      </c>
      <c r="C67" s="16" t="s">
        <v>109</v>
      </c>
      <c r="D67" s="14">
        <v>1978</v>
      </c>
      <c r="E67" s="41">
        <v>6.5</v>
      </c>
      <c r="F67" s="20" t="s">
        <v>352</v>
      </c>
      <c r="G67" s="24"/>
    </row>
    <row r="68" spans="1:7" ht="27" customHeight="1">
      <c r="A68" s="14">
        <v>58</v>
      </c>
      <c r="B68" s="15" t="s">
        <v>110</v>
      </c>
      <c r="C68" s="16" t="s">
        <v>109</v>
      </c>
      <c r="D68" s="14">
        <v>1987</v>
      </c>
      <c r="E68" s="41">
        <v>6.5</v>
      </c>
      <c r="F68" s="20" t="s">
        <v>353</v>
      </c>
      <c r="G68" s="24"/>
    </row>
    <row r="69" spans="1:7" ht="27" customHeight="1">
      <c r="A69" s="14">
        <v>59</v>
      </c>
      <c r="B69" s="15" t="s">
        <v>111</v>
      </c>
      <c r="C69" s="16" t="s">
        <v>109</v>
      </c>
      <c r="D69" s="14">
        <v>1985</v>
      </c>
      <c r="E69" s="41">
        <v>7.5</v>
      </c>
      <c r="F69" s="20" t="s">
        <v>354</v>
      </c>
      <c r="G69" s="24"/>
    </row>
    <row r="70" spans="1:7" ht="27" customHeight="1">
      <c r="A70" s="14">
        <v>60</v>
      </c>
      <c r="B70" s="15" t="s">
        <v>112</v>
      </c>
      <c r="C70" s="16" t="s">
        <v>113</v>
      </c>
      <c r="D70" s="14">
        <v>1982</v>
      </c>
      <c r="E70" s="41">
        <v>7.5</v>
      </c>
      <c r="F70" s="20" t="s">
        <v>355</v>
      </c>
      <c r="G70" s="24"/>
    </row>
    <row r="71" spans="1:7" ht="27" customHeight="1">
      <c r="A71" s="14">
        <v>61</v>
      </c>
      <c r="B71" s="15" t="s">
        <v>114</v>
      </c>
      <c r="C71" s="16" t="s">
        <v>115</v>
      </c>
      <c r="D71" s="14">
        <v>1985</v>
      </c>
      <c r="E71" s="41">
        <v>8.5</v>
      </c>
      <c r="F71" s="20" t="s">
        <v>356</v>
      </c>
      <c r="G71" s="24"/>
    </row>
    <row r="72" spans="1:7" ht="27" customHeight="1">
      <c r="A72" s="14">
        <v>62</v>
      </c>
      <c r="B72" s="15" t="s">
        <v>116</v>
      </c>
      <c r="C72" s="16" t="s">
        <v>115</v>
      </c>
      <c r="D72" s="14">
        <v>1984</v>
      </c>
      <c r="E72" s="41">
        <v>7.5</v>
      </c>
      <c r="F72" s="20" t="s">
        <v>357</v>
      </c>
      <c r="G72" s="24"/>
    </row>
    <row r="73" spans="1:7" ht="27" customHeight="1">
      <c r="A73" s="14">
        <v>63</v>
      </c>
      <c r="B73" s="15" t="s">
        <v>117</v>
      </c>
      <c r="C73" s="16" t="s">
        <v>118</v>
      </c>
      <c r="D73" s="14">
        <v>1982</v>
      </c>
      <c r="E73" s="41">
        <v>8</v>
      </c>
      <c r="F73" s="20" t="s">
        <v>358</v>
      </c>
      <c r="G73" s="24"/>
    </row>
    <row r="74" spans="1:7" ht="27" customHeight="1">
      <c r="A74" s="14">
        <v>64</v>
      </c>
      <c r="B74" s="15" t="s">
        <v>119</v>
      </c>
      <c r="C74" s="16" t="s">
        <v>120</v>
      </c>
      <c r="D74" s="14">
        <v>1978</v>
      </c>
      <c r="E74" s="41">
        <v>7.5</v>
      </c>
      <c r="F74" s="20" t="s">
        <v>359</v>
      </c>
      <c r="G74" s="24"/>
    </row>
    <row r="75" spans="1:7" ht="27" customHeight="1">
      <c r="A75" s="14">
        <v>65</v>
      </c>
      <c r="B75" s="15" t="s">
        <v>121</v>
      </c>
      <c r="C75" s="16" t="s">
        <v>122</v>
      </c>
      <c r="D75" s="14">
        <v>1974</v>
      </c>
      <c r="E75" s="41">
        <v>7.5</v>
      </c>
      <c r="F75" s="20" t="s">
        <v>360</v>
      </c>
      <c r="G75" s="24"/>
    </row>
    <row r="76" spans="1:7" ht="27" customHeight="1">
      <c r="A76" s="86">
        <v>66</v>
      </c>
      <c r="B76" s="25" t="s">
        <v>123</v>
      </c>
      <c r="C76" s="26" t="s">
        <v>124</v>
      </c>
      <c r="D76" s="27">
        <v>1972</v>
      </c>
      <c r="E76" s="42">
        <v>7</v>
      </c>
      <c r="F76" s="28" t="s">
        <v>297</v>
      </c>
      <c r="G76" s="29"/>
    </row>
    <row r="77" spans="1:7" ht="18" customHeight="1">
      <c r="A77" s="30"/>
      <c r="B77" s="31"/>
      <c r="C77"/>
      <c r="D77" s="32"/>
      <c r="E77" s="30"/>
      <c r="F77" s="30"/>
      <c r="G77" s="33"/>
    </row>
    <row r="78" spans="2:8" ht="16.5">
      <c r="B78" s="206" t="s">
        <v>195</v>
      </c>
      <c r="C78" s="210"/>
      <c r="D78" s="43">
        <v>66</v>
      </c>
      <c r="E78" s="44"/>
      <c r="F78" s="205"/>
      <c r="G78" s="205"/>
      <c r="H78" s="45"/>
    </row>
    <row r="79" spans="2:8" ht="16.5">
      <c r="B79" s="203" t="s">
        <v>196</v>
      </c>
      <c r="C79" s="204"/>
      <c r="D79" s="45">
        <f>COUNTIF(E11:E76,"&gt;=5.0")</f>
        <v>66</v>
      </c>
      <c r="E79" s="44"/>
      <c r="F79" s="205"/>
      <c r="G79" s="205"/>
      <c r="H79" s="45"/>
    </row>
    <row r="80" spans="2:8" ht="16.5">
      <c r="B80" s="203" t="s">
        <v>197</v>
      </c>
      <c r="C80" s="204"/>
      <c r="D80" s="45">
        <f>COUNTIF(E11:E76,"&lt;5.0")</f>
        <v>0</v>
      </c>
      <c r="E80" s="44"/>
      <c r="F80" s="205"/>
      <c r="G80" s="205"/>
      <c r="H80" s="45"/>
    </row>
    <row r="81" spans="2:8" ht="16.5">
      <c r="B81" s="46"/>
      <c r="C81" s="47"/>
      <c r="D81" s="45"/>
      <c r="E81" s="44"/>
      <c r="F81" s="48"/>
      <c r="G81" s="48"/>
      <c r="H81" s="45"/>
    </row>
    <row r="82" spans="2:8" ht="16.5">
      <c r="B82" s="206" t="s">
        <v>290</v>
      </c>
      <c r="C82" s="206"/>
      <c r="D82" s="206"/>
      <c r="E82" s="206"/>
      <c r="F82" s="206"/>
      <c r="G82" s="206"/>
      <c r="H82" s="206"/>
    </row>
    <row r="83" spans="2:8" ht="16.5">
      <c r="B83" s="49"/>
      <c r="C83" s="49"/>
      <c r="D83" s="49"/>
      <c r="E83" s="49"/>
      <c r="F83" s="207" t="s">
        <v>361</v>
      </c>
      <c r="G83" s="207"/>
      <c r="H83" s="207"/>
    </row>
    <row r="84" spans="2:8" ht="16.5">
      <c r="B84" s="49"/>
      <c r="C84" s="49"/>
      <c r="D84" s="49"/>
      <c r="E84" s="49"/>
      <c r="F84" s="49"/>
      <c r="G84" s="50"/>
      <c r="H84" s="50"/>
    </row>
    <row r="85" spans="2:8" ht="16.5">
      <c r="B85" s="49"/>
      <c r="C85" s="49"/>
      <c r="D85" s="49"/>
      <c r="E85" s="49"/>
      <c r="F85" s="49"/>
      <c r="G85" s="50"/>
      <c r="H85" s="50"/>
    </row>
    <row r="86" spans="2:8" ht="16.5">
      <c r="B86" s="49"/>
      <c r="C86" s="49"/>
      <c r="D86" s="49"/>
      <c r="E86" s="49"/>
      <c r="F86" s="49"/>
      <c r="G86" s="51"/>
      <c r="H86" s="51"/>
    </row>
    <row r="87" spans="2:8" ht="16.5">
      <c r="B87" s="49"/>
      <c r="C87" s="49"/>
      <c r="D87" s="49"/>
      <c r="E87" s="49"/>
      <c r="F87" s="49"/>
      <c r="G87" s="51"/>
      <c r="H87" s="51"/>
    </row>
    <row r="88" spans="2:8" ht="16.5">
      <c r="B88" s="206" t="s">
        <v>362</v>
      </c>
      <c r="C88" s="206"/>
      <c r="D88" s="206"/>
      <c r="E88" s="206"/>
      <c r="F88" s="206"/>
      <c r="G88" s="206"/>
      <c r="H88" s="206"/>
    </row>
    <row r="89" spans="2:3" ht="16.5">
      <c r="B89" s="35"/>
      <c r="C89" s="35"/>
    </row>
    <row r="90" spans="2:3" ht="16.5">
      <c r="B90" s="35"/>
      <c r="C90" s="35"/>
    </row>
  </sheetData>
  <sheetProtection/>
  <mergeCells count="17">
    <mergeCell ref="F79:G79"/>
    <mergeCell ref="A6:G6"/>
    <mergeCell ref="A1:C1"/>
    <mergeCell ref="D1:G1"/>
    <mergeCell ref="A2:C2"/>
    <mergeCell ref="A3:C3"/>
    <mergeCell ref="A5:G5"/>
    <mergeCell ref="B80:C80"/>
    <mergeCell ref="F80:G80"/>
    <mergeCell ref="B82:H82"/>
    <mergeCell ref="F83:H83"/>
    <mergeCell ref="B88:H88"/>
    <mergeCell ref="B7:G7"/>
    <mergeCell ref="B10:C10"/>
    <mergeCell ref="B78:C78"/>
    <mergeCell ref="F78:G78"/>
    <mergeCell ref="B79:C79"/>
  </mergeCells>
  <conditionalFormatting sqref="E11:E76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="96" zoomScaleNormal="96" zoomScalePageLayoutView="0" workbookViewId="0" topLeftCell="A67">
      <selection activeCell="F83" sqref="F83:H83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1.57421875" style="18" customWidth="1"/>
    <col min="4" max="4" width="14.140625" style="18" customWidth="1"/>
    <col min="5" max="5" width="12.8515625" style="18" customWidth="1"/>
    <col min="6" max="6" width="16.14062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363</v>
      </c>
      <c r="F4" s="7"/>
      <c r="G4" s="5"/>
    </row>
    <row r="5" spans="1:7" s="1" customFormat="1" ht="27" customHeight="1">
      <c r="A5" s="208" t="s">
        <v>125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7" s="1" customFormat="1" ht="22.5" customHeight="1">
      <c r="A7" s="3"/>
      <c r="B7" s="208" t="s">
        <v>364</v>
      </c>
      <c r="C7" s="208"/>
      <c r="D7" s="208"/>
      <c r="E7" s="208"/>
      <c r="F7" s="208"/>
      <c r="G7" s="208"/>
    </row>
    <row r="8" spans="1:7" s="1" customFormat="1" ht="18.75" customHeight="1">
      <c r="A8" s="8"/>
      <c r="B8" s="9"/>
      <c r="C8" s="9"/>
      <c r="D8" s="10" t="s">
        <v>294</v>
      </c>
      <c r="E8" s="10"/>
      <c r="F8" s="10"/>
      <c r="G8" s="10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14">
        <v>1</v>
      </c>
      <c r="B11" s="15" t="s">
        <v>11</v>
      </c>
      <c r="C11" s="16" t="s">
        <v>12</v>
      </c>
      <c r="D11" s="14">
        <v>1986</v>
      </c>
      <c r="E11" s="36">
        <v>7.5</v>
      </c>
      <c r="F11" s="14" t="s">
        <v>367</v>
      </c>
      <c r="G11" s="17"/>
    </row>
    <row r="12" spans="1:7" ht="27" customHeight="1">
      <c r="A12" s="14">
        <v>2</v>
      </c>
      <c r="B12" s="15" t="s">
        <v>13</v>
      </c>
      <c r="C12" s="16" t="s">
        <v>14</v>
      </c>
      <c r="D12" s="14">
        <v>1982</v>
      </c>
      <c r="E12" s="36">
        <v>8</v>
      </c>
      <c r="F12" s="14" t="s">
        <v>368</v>
      </c>
      <c r="G12" s="17"/>
    </row>
    <row r="13" spans="1:7" ht="27" customHeight="1">
      <c r="A13" s="14">
        <v>3</v>
      </c>
      <c r="B13" s="15" t="s">
        <v>15</v>
      </c>
      <c r="C13" s="16" t="s">
        <v>14</v>
      </c>
      <c r="D13" s="14">
        <v>1983</v>
      </c>
      <c r="E13" s="36">
        <v>8.5</v>
      </c>
      <c r="F13" s="14" t="s">
        <v>369</v>
      </c>
      <c r="G13" s="17"/>
    </row>
    <row r="14" spans="1:7" ht="27" customHeight="1">
      <c r="A14" s="14">
        <v>4</v>
      </c>
      <c r="B14" s="15" t="s">
        <v>16</v>
      </c>
      <c r="C14" s="16" t="s">
        <v>17</v>
      </c>
      <c r="D14" s="14">
        <v>1979</v>
      </c>
      <c r="E14" s="36">
        <v>8</v>
      </c>
      <c r="F14" s="14" t="s">
        <v>366</v>
      </c>
      <c r="G14" s="19"/>
    </row>
    <row r="15" spans="1:7" ht="27" customHeight="1">
      <c r="A15" s="14">
        <v>5</v>
      </c>
      <c r="B15" s="15" t="s">
        <v>18</v>
      </c>
      <c r="C15" s="16" t="s">
        <v>19</v>
      </c>
      <c r="D15" s="14">
        <v>1980</v>
      </c>
      <c r="E15" s="36">
        <v>8.5</v>
      </c>
      <c r="F15" s="14" t="s">
        <v>365</v>
      </c>
      <c r="G15" s="19"/>
    </row>
    <row r="16" spans="1:7" ht="27" customHeight="1">
      <c r="A16" s="14">
        <v>6</v>
      </c>
      <c r="B16" s="15" t="s">
        <v>20</v>
      </c>
      <c r="C16" s="16" t="s">
        <v>21</v>
      </c>
      <c r="D16" s="14">
        <v>1984</v>
      </c>
      <c r="E16" s="37">
        <v>8.5</v>
      </c>
      <c r="F16" s="14" t="s">
        <v>371</v>
      </c>
      <c r="G16" s="19"/>
    </row>
    <row r="17" spans="1:7" ht="27" customHeight="1">
      <c r="A17" s="14">
        <v>7</v>
      </c>
      <c r="B17" s="15" t="s">
        <v>22</v>
      </c>
      <c r="C17" s="16" t="s">
        <v>23</v>
      </c>
      <c r="D17" s="14">
        <v>1983</v>
      </c>
      <c r="E17" s="38">
        <v>7.5</v>
      </c>
      <c r="F17" s="14" t="s">
        <v>372</v>
      </c>
      <c r="G17" s="17"/>
    </row>
    <row r="18" spans="1:7" ht="27" customHeight="1">
      <c r="A18" s="14">
        <v>8</v>
      </c>
      <c r="B18" s="15" t="s">
        <v>24</v>
      </c>
      <c r="C18" s="16" t="s">
        <v>25</v>
      </c>
      <c r="D18" s="14">
        <v>1988</v>
      </c>
      <c r="E18" s="37">
        <v>8</v>
      </c>
      <c r="F18" s="14" t="s">
        <v>373</v>
      </c>
      <c r="G18" s="19"/>
    </row>
    <row r="19" spans="1:7" ht="27" customHeight="1">
      <c r="A19" s="14">
        <v>9</v>
      </c>
      <c r="B19" s="15" t="s">
        <v>26</v>
      </c>
      <c r="C19" s="16" t="s">
        <v>27</v>
      </c>
      <c r="D19" s="14">
        <v>1971</v>
      </c>
      <c r="E19" s="39">
        <v>8</v>
      </c>
      <c r="F19" s="14" t="s">
        <v>374</v>
      </c>
      <c r="G19" s="17"/>
    </row>
    <row r="20" spans="1:7" ht="27" customHeight="1">
      <c r="A20" s="14">
        <v>10</v>
      </c>
      <c r="B20" s="15" t="s">
        <v>28</v>
      </c>
      <c r="C20" s="16" t="s">
        <v>29</v>
      </c>
      <c r="D20" s="14">
        <v>1978</v>
      </c>
      <c r="E20" s="39">
        <v>7.5</v>
      </c>
      <c r="F20" s="14" t="s">
        <v>375</v>
      </c>
      <c r="G20" s="17"/>
    </row>
    <row r="21" spans="1:7" ht="27" customHeight="1">
      <c r="A21" s="14">
        <v>11</v>
      </c>
      <c r="B21" s="15" t="s">
        <v>30</v>
      </c>
      <c r="C21" s="16" t="s">
        <v>31</v>
      </c>
      <c r="D21" s="14">
        <v>1983</v>
      </c>
      <c r="E21" s="39">
        <v>7</v>
      </c>
      <c r="F21" s="14" t="s">
        <v>376</v>
      </c>
      <c r="G21" s="17"/>
    </row>
    <row r="22" spans="1:7" ht="27" customHeight="1">
      <c r="A22" s="14">
        <v>12</v>
      </c>
      <c r="B22" s="15" t="s">
        <v>32</v>
      </c>
      <c r="C22" s="16" t="s">
        <v>33</v>
      </c>
      <c r="D22" s="14">
        <v>1982</v>
      </c>
      <c r="E22" s="39">
        <v>8</v>
      </c>
      <c r="F22" s="14" t="s">
        <v>377</v>
      </c>
      <c r="G22" s="17"/>
    </row>
    <row r="23" spans="1:7" ht="27" customHeight="1">
      <c r="A23" s="14">
        <v>13</v>
      </c>
      <c r="B23" s="15" t="s">
        <v>34</v>
      </c>
      <c r="C23" s="16" t="s">
        <v>35</v>
      </c>
      <c r="D23" s="14">
        <v>1984</v>
      </c>
      <c r="E23" s="39">
        <v>8</v>
      </c>
      <c r="F23" s="14" t="s">
        <v>378</v>
      </c>
      <c r="G23" s="17"/>
    </row>
    <row r="24" spans="1:7" ht="27" customHeight="1">
      <c r="A24" s="14">
        <v>14</v>
      </c>
      <c r="B24" s="15" t="s">
        <v>36</v>
      </c>
      <c r="C24" s="16" t="s">
        <v>37</v>
      </c>
      <c r="D24" s="14">
        <v>1966</v>
      </c>
      <c r="E24" s="39">
        <v>8</v>
      </c>
      <c r="F24" s="14" t="s">
        <v>379</v>
      </c>
      <c r="G24" s="17"/>
    </row>
    <row r="25" spans="1:7" ht="27" customHeight="1">
      <c r="A25" s="14">
        <v>15</v>
      </c>
      <c r="B25" s="15" t="s">
        <v>38</v>
      </c>
      <c r="C25" s="16" t="s">
        <v>39</v>
      </c>
      <c r="D25" s="14">
        <v>1984</v>
      </c>
      <c r="E25" s="39">
        <v>8</v>
      </c>
      <c r="F25" s="14" t="s">
        <v>380</v>
      </c>
      <c r="G25" s="17"/>
    </row>
    <row r="26" spans="1:7" ht="27" customHeight="1">
      <c r="A26" s="14">
        <v>16</v>
      </c>
      <c r="B26" s="15" t="s">
        <v>40</v>
      </c>
      <c r="C26" s="16" t="s">
        <v>41</v>
      </c>
      <c r="D26" s="14">
        <v>1988</v>
      </c>
      <c r="E26" s="39">
        <v>8</v>
      </c>
      <c r="F26" s="14" t="s">
        <v>381</v>
      </c>
      <c r="G26" s="17"/>
    </row>
    <row r="27" spans="1:7" ht="27" customHeight="1">
      <c r="A27" s="14">
        <v>17</v>
      </c>
      <c r="B27" s="15" t="s">
        <v>42</v>
      </c>
      <c r="C27" s="16" t="s">
        <v>43</v>
      </c>
      <c r="D27" s="14">
        <v>1971</v>
      </c>
      <c r="E27" s="40">
        <v>7.5</v>
      </c>
      <c r="F27" s="14" t="s">
        <v>382</v>
      </c>
      <c r="G27" s="21"/>
    </row>
    <row r="28" spans="1:7" ht="27" customHeight="1">
      <c r="A28" s="14">
        <v>18</v>
      </c>
      <c r="B28" s="15" t="s">
        <v>36</v>
      </c>
      <c r="C28" s="16" t="s">
        <v>43</v>
      </c>
      <c r="D28" s="14">
        <v>1985</v>
      </c>
      <c r="E28" s="40">
        <v>7</v>
      </c>
      <c r="F28" s="14" t="s">
        <v>383</v>
      </c>
      <c r="G28" s="17"/>
    </row>
    <row r="29" spans="1:7" ht="27" customHeight="1">
      <c r="A29" s="14">
        <v>19</v>
      </c>
      <c r="B29" s="15" t="s">
        <v>44</v>
      </c>
      <c r="C29" s="16" t="s">
        <v>45</v>
      </c>
      <c r="D29" s="14">
        <v>1966</v>
      </c>
      <c r="E29" s="40">
        <v>7</v>
      </c>
      <c r="F29" s="14" t="s">
        <v>384</v>
      </c>
      <c r="G29" s="17"/>
    </row>
    <row r="30" spans="1:7" ht="27" customHeight="1">
      <c r="A30" s="14">
        <v>20</v>
      </c>
      <c r="B30" s="15" t="s">
        <v>46</v>
      </c>
      <c r="C30" s="16" t="s">
        <v>47</v>
      </c>
      <c r="D30" s="14">
        <v>1985</v>
      </c>
      <c r="E30" s="40">
        <v>7.5</v>
      </c>
      <c r="F30" s="14" t="s">
        <v>385</v>
      </c>
      <c r="G30" s="17"/>
    </row>
    <row r="31" spans="1:7" ht="27" customHeight="1">
      <c r="A31" s="14">
        <v>21</v>
      </c>
      <c r="B31" s="15" t="s">
        <v>48</v>
      </c>
      <c r="C31" s="16" t="s">
        <v>47</v>
      </c>
      <c r="D31" s="14">
        <v>1988</v>
      </c>
      <c r="E31" s="40">
        <v>7</v>
      </c>
      <c r="F31" s="14" t="s">
        <v>386</v>
      </c>
      <c r="G31" s="17"/>
    </row>
    <row r="32" spans="1:7" ht="27" customHeight="1">
      <c r="A32" s="14">
        <v>22</v>
      </c>
      <c r="B32" s="15" t="s">
        <v>49</v>
      </c>
      <c r="C32" s="16" t="s">
        <v>47</v>
      </c>
      <c r="D32" s="14">
        <v>1982</v>
      </c>
      <c r="E32" s="40">
        <v>7.5</v>
      </c>
      <c r="F32" s="14" t="s">
        <v>387</v>
      </c>
      <c r="G32" s="17"/>
    </row>
    <row r="33" spans="1:7" ht="27" customHeight="1">
      <c r="A33" s="14">
        <v>23</v>
      </c>
      <c r="B33" s="15" t="s">
        <v>50</v>
      </c>
      <c r="C33" s="16" t="s">
        <v>51</v>
      </c>
      <c r="D33" s="14">
        <v>1976</v>
      </c>
      <c r="E33" s="40">
        <v>6.5</v>
      </c>
      <c r="F33" s="14" t="s">
        <v>388</v>
      </c>
      <c r="G33" s="17"/>
    </row>
    <row r="34" spans="1:7" ht="27" customHeight="1">
      <c r="A34" s="14">
        <v>24</v>
      </c>
      <c r="B34" s="15" t="s">
        <v>36</v>
      </c>
      <c r="C34" s="16" t="s">
        <v>51</v>
      </c>
      <c r="D34" s="14">
        <v>1985</v>
      </c>
      <c r="E34" s="40">
        <v>7</v>
      </c>
      <c r="F34" s="14" t="s">
        <v>389</v>
      </c>
      <c r="G34" s="17"/>
    </row>
    <row r="35" spans="1:7" ht="27" customHeight="1">
      <c r="A35" s="14">
        <v>25</v>
      </c>
      <c r="B35" s="15" t="s">
        <v>52</v>
      </c>
      <c r="C35" s="16" t="s">
        <v>53</v>
      </c>
      <c r="D35" s="14">
        <v>1979</v>
      </c>
      <c r="E35" s="40">
        <v>8.5</v>
      </c>
      <c r="F35" s="14" t="s">
        <v>390</v>
      </c>
      <c r="G35" s="17"/>
    </row>
    <row r="36" spans="1:7" ht="27" customHeight="1">
      <c r="A36" s="14">
        <v>26</v>
      </c>
      <c r="B36" s="15" t="s">
        <v>54</v>
      </c>
      <c r="C36" s="16" t="s">
        <v>55</v>
      </c>
      <c r="D36" s="14">
        <v>1987</v>
      </c>
      <c r="E36" s="40">
        <v>7</v>
      </c>
      <c r="F36" s="14" t="s">
        <v>391</v>
      </c>
      <c r="G36" s="17"/>
    </row>
    <row r="37" spans="1:7" ht="27" customHeight="1">
      <c r="A37" s="14">
        <v>27</v>
      </c>
      <c r="B37" s="15" t="s">
        <v>56</v>
      </c>
      <c r="C37" s="16" t="s">
        <v>57</v>
      </c>
      <c r="D37" s="14">
        <v>1983</v>
      </c>
      <c r="E37" s="40">
        <v>8.5</v>
      </c>
      <c r="F37" s="14" t="s">
        <v>392</v>
      </c>
      <c r="G37" s="17"/>
    </row>
    <row r="38" spans="1:7" ht="27" customHeight="1">
      <c r="A38" s="14">
        <v>28</v>
      </c>
      <c r="B38" s="15" t="s">
        <v>58</v>
      </c>
      <c r="C38" s="16" t="s">
        <v>59</v>
      </c>
      <c r="D38" s="14">
        <v>1978</v>
      </c>
      <c r="E38" s="40">
        <v>8</v>
      </c>
      <c r="F38" s="14" t="s">
        <v>393</v>
      </c>
      <c r="G38" s="17"/>
    </row>
    <row r="39" spans="1:7" ht="27" customHeight="1">
      <c r="A39" s="14">
        <v>29</v>
      </c>
      <c r="B39" s="15" t="s">
        <v>60</v>
      </c>
      <c r="C39" s="16" t="s">
        <v>61</v>
      </c>
      <c r="D39" s="14">
        <v>1978</v>
      </c>
      <c r="E39" s="40">
        <v>7</v>
      </c>
      <c r="F39" s="14" t="s">
        <v>394</v>
      </c>
      <c r="G39" s="17"/>
    </row>
    <row r="40" spans="1:7" ht="27" customHeight="1">
      <c r="A40" s="14">
        <v>30</v>
      </c>
      <c r="B40" s="15" t="s">
        <v>62</v>
      </c>
      <c r="C40" s="16" t="s">
        <v>63</v>
      </c>
      <c r="D40" s="14">
        <v>1979</v>
      </c>
      <c r="E40" s="40">
        <v>7.5</v>
      </c>
      <c r="F40" s="14" t="s">
        <v>395</v>
      </c>
      <c r="G40" s="17"/>
    </row>
    <row r="41" spans="1:7" ht="27" customHeight="1">
      <c r="A41" s="14">
        <v>31</v>
      </c>
      <c r="B41" s="15" t="s">
        <v>64</v>
      </c>
      <c r="C41" s="16" t="s">
        <v>65</v>
      </c>
      <c r="D41" s="14">
        <v>1982</v>
      </c>
      <c r="E41" s="40">
        <v>8</v>
      </c>
      <c r="F41" s="14" t="s">
        <v>396</v>
      </c>
      <c r="G41" s="17"/>
    </row>
    <row r="42" spans="1:7" ht="27" customHeight="1">
      <c r="A42" s="14">
        <v>32</v>
      </c>
      <c r="B42" s="15" t="s">
        <v>66</v>
      </c>
      <c r="C42" s="16" t="s">
        <v>65</v>
      </c>
      <c r="D42" s="14">
        <v>1977</v>
      </c>
      <c r="E42" s="40">
        <v>7.5</v>
      </c>
      <c r="F42" s="14" t="s">
        <v>397</v>
      </c>
      <c r="G42" s="17"/>
    </row>
    <row r="43" spans="1:7" ht="27" customHeight="1">
      <c r="A43" s="14">
        <v>33</v>
      </c>
      <c r="B43" s="15" t="s">
        <v>67</v>
      </c>
      <c r="C43" s="16" t="s">
        <v>68</v>
      </c>
      <c r="D43" s="14">
        <v>1988</v>
      </c>
      <c r="E43" s="40">
        <v>8</v>
      </c>
      <c r="F43" s="14" t="s">
        <v>398</v>
      </c>
      <c r="G43" s="17"/>
    </row>
    <row r="44" spans="1:7" ht="27" customHeight="1">
      <c r="A44" s="14">
        <v>34</v>
      </c>
      <c r="B44" s="15" t="s">
        <v>69</v>
      </c>
      <c r="C44" s="16" t="s">
        <v>70</v>
      </c>
      <c r="D44" s="14">
        <v>1987</v>
      </c>
      <c r="E44" s="40">
        <v>8</v>
      </c>
      <c r="F44" s="14" t="s">
        <v>399</v>
      </c>
      <c r="G44" s="17"/>
    </row>
    <row r="45" spans="1:7" ht="27" customHeight="1">
      <c r="A45" s="14">
        <v>35</v>
      </c>
      <c r="B45" s="15" t="s">
        <v>71</v>
      </c>
      <c r="C45" s="16" t="s">
        <v>72</v>
      </c>
      <c r="D45" s="14">
        <v>1984</v>
      </c>
      <c r="E45" s="40">
        <v>8</v>
      </c>
      <c r="F45" s="14" t="s">
        <v>400</v>
      </c>
      <c r="G45" s="17"/>
    </row>
    <row r="46" spans="1:7" ht="27" customHeight="1">
      <c r="A46" s="14">
        <v>36</v>
      </c>
      <c r="B46" s="15" t="s">
        <v>73</v>
      </c>
      <c r="C46" s="16" t="s">
        <v>74</v>
      </c>
      <c r="D46" s="14">
        <v>1978</v>
      </c>
      <c r="E46" s="40">
        <v>8</v>
      </c>
      <c r="F46" s="14" t="s">
        <v>401</v>
      </c>
      <c r="G46" s="17"/>
    </row>
    <row r="47" spans="1:7" ht="27" customHeight="1">
      <c r="A47" s="14">
        <v>37</v>
      </c>
      <c r="B47" s="15" t="s">
        <v>75</v>
      </c>
      <c r="C47" s="16" t="s">
        <v>76</v>
      </c>
      <c r="D47" s="14">
        <v>1979</v>
      </c>
      <c r="E47" s="40">
        <v>7.5</v>
      </c>
      <c r="F47" s="14" t="s">
        <v>402</v>
      </c>
      <c r="G47" s="17"/>
    </row>
    <row r="48" spans="1:7" ht="27" customHeight="1">
      <c r="A48" s="14">
        <v>38</v>
      </c>
      <c r="B48" s="15" t="s">
        <v>77</v>
      </c>
      <c r="C48" s="16" t="s">
        <v>76</v>
      </c>
      <c r="D48" s="14">
        <v>1980</v>
      </c>
      <c r="E48" s="40">
        <v>7.5</v>
      </c>
      <c r="F48" s="14" t="s">
        <v>403</v>
      </c>
      <c r="G48" s="17"/>
    </row>
    <row r="49" spans="1:7" ht="27" customHeight="1">
      <c r="A49" s="14">
        <v>39</v>
      </c>
      <c r="B49" s="15" t="s">
        <v>78</v>
      </c>
      <c r="C49" s="16" t="s">
        <v>79</v>
      </c>
      <c r="D49" s="14">
        <v>1980</v>
      </c>
      <c r="E49" s="40">
        <v>8</v>
      </c>
      <c r="F49" s="14" t="s">
        <v>404</v>
      </c>
      <c r="G49" s="17"/>
    </row>
    <row r="50" spans="1:7" ht="27" customHeight="1">
      <c r="A50" s="14">
        <v>40</v>
      </c>
      <c r="B50" s="15" t="s">
        <v>80</v>
      </c>
      <c r="C50" s="16" t="s">
        <v>81</v>
      </c>
      <c r="D50" s="14">
        <v>1984</v>
      </c>
      <c r="E50" s="40">
        <v>8</v>
      </c>
      <c r="F50" s="14" t="s">
        <v>405</v>
      </c>
      <c r="G50" s="17"/>
    </row>
    <row r="51" spans="1:7" ht="27" customHeight="1">
      <c r="A51" s="14">
        <v>41</v>
      </c>
      <c r="B51" s="15" t="s">
        <v>82</v>
      </c>
      <c r="C51" s="16" t="s">
        <v>83</v>
      </c>
      <c r="D51" s="14">
        <v>1988</v>
      </c>
      <c r="E51" s="40">
        <v>7</v>
      </c>
      <c r="F51" s="14" t="s">
        <v>406</v>
      </c>
      <c r="G51" s="17"/>
    </row>
    <row r="52" spans="1:7" ht="27" customHeight="1">
      <c r="A52" s="14">
        <v>42</v>
      </c>
      <c r="B52" s="15" t="s">
        <v>84</v>
      </c>
      <c r="C52" s="16" t="s">
        <v>85</v>
      </c>
      <c r="D52" s="14">
        <v>1976</v>
      </c>
      <c r="E52" s="40">
        <v>8</v>
      </c>
      <c r="F52" s="14" t="s">
        <v>407</v>
      </c>
      <c r="G52" s="17"/>
    </row>
    <row r="53" spans="1:7" ht="27" customHeight="1">
      <c r="A53" s="14">
        <v>43</v>
      </c>
      <c r="B53" s="15" t="s">
        <v>36</v>
      </c>
      <c r="C53" s="16" t="s">
        <v>86</v>
      </c>
      <c r="D53" s="14">
        <v>1985</v>
      </c>
      <c r="E53" s="40">
        <v>8</v>
      </c>
      <c r="F53" s="14" t="s">
        <v>408</v>
      </c>
      <c r="G53" s="17"/>
    </row>
    <row r="54" spans="1:7" ht="27" customHeight="1">
      <c r="A54" s="14">
        <v>44</v>
      </c>
      <c r="B54" s="15" t="s">
        <v>87</v>
      </c>
      <c r="C54" s="16" t="s">
        <v>88</v>
      </c>
      <c r="D54" s="14">
        <v>1979</v>
      </c>
      <c r="E54" s="40">
        <v>8</v>
      </c>
      <c r="F54" s="14" t="s">
        <v>409</v>
      </c>
      <c r="G54" s="17"/>
    </row>
    <row r="55" spans="1:7" ht="27" customHeight="1">
      <c r="A55" s="14">
        <v>45</v>
      </c>
      <c r="B55" s="15" t="s">
        <v>89</v>
      </c>
      <c r="C55" s="16" t="s">
        <v>90</v>
      </c>
      <c r="D55" s="14">
        <v>1988</v>
      </c>
      <c r="E55" s="40">
        <v>8</v>
      </c>
      <c r="F55" s="14" t="s">
        <v>410</v>
      </c>
      <c r="G55" s="17"/>
    </row>
    <row r="56" spans="1:7" ht="27" customHeight="1">
      <c r="A56" s="14">
        <v>46</v>
      </c>
      <c r="B56" s="15" t="s">
        <v>91</v>
      </c>
      <c r="C56" s="16" t="s">
        <v>90</v>
      </c>
      <c r="D56" s="14">
        <v>1988</v>
      </c>
      <c r="E56" s="40">
        <v>7</v>
      </c>
      <c r="F56" s="14" t="s">
        <v>411</v>
      </c>
      <c r="G56" s="17"/>
    </row>
    <row r="57" spans="1:7" ht="27" customHeight="1">
      <c r="A57" s="14">
        <v>47</v>
      </c>
      <c r="B57" s="15" t="s">
        <v>92</v>
      </c>
      <c r="C57" s="16" t="s">
        <v>93</v>
      </c>
      <c r="D57" s="14">
        <v>1985</v>
      </c>
      <c r="E57" s="40">
        <v>8</v>
      </c>
      <c r="F57" s="14" t="s">
        <v>412</v>
      </c>
      <c r="G57" s="17"/>
    </row>
    <row r="58" spans="1:7" ht="27" customHeight="1">
      <c r="A58" s="14">
        <v>48</v>
      </c>
      <c r="B58" s="15" t="s">
        <v>94</v>
      </c>
      <c r="C58" s="16" t="s">
        <v>95</v>
      </c>
      <c r="D58" s="14">
        <v>1978</v>
      </c>
      <c r="E58" s="39">
        <v>8</v>
      </c>
      <c r="F58" s="14" t="s">
        <v>413</v>
      </c>
      <c r="G58" s="17"/>
    </row>
    <row r="59" spans="1:7" ht="27" customHeight="1">
      <c r="A59" s="14">
        <v>49</v>
      </c>
      <c r="B59" s="15" t="s">
        <v>96</v>
      </c>
      <c r="C59" s="16" t="s">
        <v>97</v>
      </c>
      <c r="D59" s="14">
        <v>1985</v>
      </c>
      <c r="E59" s="39">
        <v>8</v>
      </c>
      <c r="F59" s="14" t="s">
        <v>414</v>
      </c>
      <c r="G59" s="17"/>
    </row>
    <row r="60" spans="1:7" ht="27" customHeight="1">
      <c r="A60" s="14">
        <v>50</v>
      </c>
      <c r="B60" s="15" t="s">
        <v>77</v>
      </c>
      <c r="C60" s="16" t="s">
        <v>98</v>
      </c>
      <c r="D60" s="14">
        <v>1979</v>
      </c>
      <c r="E60" s="39">
        <v>5.5</v>
      </c>
      <c r="F60" s="14" t="s">
        <v>415</v>
      </c>
      <c r="G60" s="17"/>
    </row>
    <row r="61" spans="1:7" ht="27" customHeight="1">
      <c r="A61" s="14">
        <v>51</v>
      </c>
      <c r="B61" s="15" t="s">
        <v>87</v>
      </c>
      <c r="C61" s="16" t="s">
        <v>98</v>
      </c>
      <c r="D61" s="14">
        <v>1988</v>
      </c>
      <c r="E61" s="39">
        <v>8</v>
      </c>
      <c r="F61" s="14" t="s">
        <v>416</v>
      </c>
      <c r="G61" s="23"/>
    </row>
    <row r="62" spans="1:7" ht="27" customHeight="1">
      <c r="A62" s="14">
        <v>52</v>
      </c>
      <c r="B62" s="15" t="s">
        <v>99</v>
      </c>
      <c r="C62" s="16" t="s">
        <v>100</v>
      </c>
      <c r="D62" s="14">
        <v>1990</v>
      </c>
      <c r="E62" s="39">
        <v>8</v>
      </c>
      <c r="F62" s="14" t="s">
        <v>417</v>
      </c>
      <c r="G62" s="17"/>
    </row>
    <row r="63" spans="1:7" ht="27" customHeight="1">
      <c r="A63" s="14">
        <v>53</v>
      </c>
      <c r="B63" s="15" t="s">
        <v>101</v>
      </c>
      <c r="C63" s="16" t="s">
        <v>102</v>
      </c>
      <c r="D63" s="14">
        <v>1986</v>
      </c>
      <c r="E63" s="39">
        <v>7.5</v>
      </c>
      <c r="F63" s="14" t="s">
        <v>418</v>
      </c>
      <c r="G63" s="17"/>
    </row>
    <row r="64" spans="1:7" ht="27" customHeight="1">
      <c r="A64" s="14">
        <v>54</v>
      </c>
      <c r="B64" s="15" t="s">
        <v>84</v>
      </c>
      <c r="C64" s="16" t="s">
        <v>103</v>
      </c>
      <c r="D64" s="14">
        <v>1985</v>
      </c>
      <c r="E64" s="39">
        <v>8</v>
      </c>
      <c r="F64" s="14" t="s">
        <v>419</v>
      </c>
      <c r="G64" s="17"/>
    </row>
    <row r="65" spans="1:7" ht="27" customHeight="1">
      <c r="A65" s="14">
        <v>55</v>
      </c>
      <c r="B65" s="15" t="s">
        <v>104</v>
      </c>
      <c r="C65" s="16" t="s">
        <v>105</v>
      </c>
      <c r="D65" s="14">
        <v>1984</v>
      </c>
      <c r="E65" s="39">
        <v>7.5</v>
      </c>
      <c r="F65" s="14" t="s">
        <v>420</v>
      </c>
      <c r="G65" s="17"/>
    </row>
    <row r="66" spans="1:7" ht="27" customHeight="1">
      <c r="A66" s="14">
        <v>56</v>
      </c>
      <c r="B66" s="15" t="s">
        <v>106</v>
      </c>
      <c r="C66" s="16" t="s">
        <v>107</v>
      </c>
      <c r="D66" s="14">
        <v>1981</v>
      </c>
      <c r="E66" s="39">
        <v>8</v>
      </c>
      <c r="F66" s="14" t="s">
        <v>421</v>
      </c>
      <c r="G66" s="17"/>
    </row>
    <row r="67" spans="1:7" ht="27" customHeight="1">
      <c r="A67" s="14">
        <v>57</v>
      </c>
      <c r="B67" s="15" t="s">
        <v>108</v>
      </c>
      <c r="C67" s="16" t="s">
        <v>109</v>
      </c>
      <c r="D67" s="14">
        <v>1978</v>
      </c>
      <c r="E67" s="41">
        <v>7.5</v>
      </c>
      <c r="F67" s="14" t="s">
        <v>422</v>
      </c>
      <c r="G67" s="24"/>
    </row>
    <row r="68" spans="1:7" ht="27" customHeight="1">
      <c r="A68" s="14">
        <v>58</v>
      </c>
      <c r="B68" s="15" t="s">
        <v>110</v>
      </c>
      <c r="C68" s="16" t="s">
        <v>109</v>
      </c>
      <c r="D68" s="14">
        <v>1987</v>
      </c>
      <c r="E68" s="41">
        <v>7.5</v>
      </c>
      <c r="F68" s="14" t="s">
        <v>423</v>
      </c>
      <c r="G68" s="24"/>
    </row>
    <row r="69" spans="1:7" ht="27" customHeight="1">
      <c r="A69" s="14">
        <v>59</v>
      </c>
      <c r="B69" s="15" t="s">
        <v>111</v>
      </c>
      <c r="C69" s="16" t="s">
        <v>109</v>
      </c>
      <c r="D69" s="14">
        <v>1985</v>
      </c>
      <c r="E69" s="41">
        <v>7.5</v>
      </c>
      <c r="F69" s="14" t="s">
        <v>424</v>
      </c>
      <c r="G69" s="24"/>
    </row>
    <row r="70" spans="1:7" ht="27" customHeight="1">
      <c r="A70" s="14">
        <v>60</v>
      </c>
      <c r="B70" s="15" t="s">
        <v>112</v>
      </c>
      <c r="C70" s="16" t="s">
        <v>113</v>
      </c>
      <c r="D70" s="14">
        <v>1982</v>
      </c>
      <c r="E70" s="41">
        <v>7.5</v>
      </c>
      <c r="F70" s="14" t="s">
        <v>425</v>
      </c>
      <c r="G70" s="24"/>
    </row>
    <row r="71" spans="1:7" ht="27" customHeight="1">
      <c r="A71" s="14">
        <v>61</v>
      </c>
      <c r="B71" s="15" t="s">
        <v>114</v>
      </c>
      <c r="C71" s="16" t="s">
        <v>115</v>
      </c>
      <c r="D71" s="14">
        <v>1985</v>
      </c>
      <c r="E71" s="41">
        <v>8</v>
      </c>
      <c r="F71" s="14" t="s">
        <v>426</v>
      </c>
      <c r="G71" s="24"/>
    </row>
    <row r="72" spans="1:7" ht="27" customHeight="1">
      <c r="A72" s="14">
        <v>62</v>
      </c>
      <c r="B72" s="15" t="s">
        <v>116</v>
      </c>
      <c r="C72" s="16" t="s">
        <v>115</v>
      </c>
      <c r="D72" s="14">
        <v>1984</v>
      </c>
      <c r="E72" s="41">
        <v>8</v>
      </c>
      <c r="F72" s="14" t="s">
        <v>427</v>
      </c>
      <c r="G72" s="24"/>
    </row>
    <row r="73" spans="1:7" ht="27" customHeight="1">
      <c r="A73" s="14">
        <v>63</v>
      </c>
      <c r="B73" s="15" t="s">
        <v>117</v>
      </c>
      <c r="C73" s="16" t="s">
        <v>118</v>
      </c>
      <c r="D73" s="14">
        <v>1982</v>
      </c>
      <c r="E73" s="41">
        <v>8</v>
      </c>
      <c r="F73" s="14" t="s">
        <v>428</v>
      </c>
      <c r="G73" s="24"/>
    </row>
    <row r="74" spans="1:7" ht="27" customHeight="1">
      <c r="A74" s="14">
        <v>64</v>
      </c>
      <c r="B74" s="15" t="s">
        <v>119</v>
      </c>
      <c r="C74" s="16" t="s">
        <v>120</v>
      </c>
      <c r="D74" s="14">
        <v>1978</v>
      </c>
      <c r="E74" s="41">
        <v>7</v>
      </c>
      <c r="F74" s="14" t="s">
        <v>429</v>
      </c>
      <c r="G74" s="24"/>
    </row>
    <row r="75" spans="1:7" ht="27" customHeight="1">
      <c r="A75" s="14">
        <v>65</v>
      </c>
      <c r="B75" s="15" t="s">
        <v>121</v>
      </c>
      <c r="C75" s="16" t="s">
        <v>122</v>
      </c>
      <c r="D75" s="14">
        <v>1974</v>
      </c>
      <c r="E75" s="41">
        <v>8</v>
      </c>
      <c r="F75" s="14" t="s">
        <v>430</v>
      </c>
      <c r="G75" s="24"/>
    </row>
    <row r="76" spans="1:7" ht="27" customHeight="1">
      <c r="A76" s="86">
        <v>66</v>
      </c>
      <c r="B76" s="25" t="s">
        <v>123</v>
      </c>
      <c r="C76" s="26" t="s">
        <v>124</v>
      </c>
      <c r="D76" s="27">
        <v>1972</v>
      </c>
      <c r="E76" s="42">
        <v>7.5</v>
      </c>
      <c r="F76" s="28" t="s">
        <v>370</v>
      </c>
      <c r="G76" s="29"/>
    </row>
    <row r="77" spans="1:7" ht="18" customHeight="1">
      <c r="A77" s="30"/>
      <c r="B77" s="31"/>
      <c r="C77"/>
      <c r="D77" s="32"/>
      <c r="E77" s="30"/>
      <c r="F77" s="30"/>
      <c r="G77" s="33"/>
    </row>
    <row r="78" spans="2:8" ht="16.5">
      <c r="B78" s="206" t="s">
        <v>195</v>
      </c>
      <c r="C78" s="210"/>
      <c r="D78" s="43">
        <v>66</v>
      </c>
      <c r="E78" s="44"/>
      <c r="F78" s="205"/>
      <c r="G78" s="205"/>
      <c r="H78" s="45"/>
    </row>
    <row r="79" spans="2:8" ht="16.5">
      <c r="B79" s="203" t="s">
        <v>196</v>
      </c>
      <c r="C79" s="204"/>
      <c r="D79" s="45">
        <f>COUNTIF(E11:E76,"&gt;=5.0")</f>
        <v>66</v>
      </c>
      <c r="E79" s="44"/>
      <c r="F79" s="205"/>
      <c r="G79" s="205"/>
      <c r="H79" s="45"/>
    </row>
    <row r="80" spans="2:8" ht="16.5">
      <c r="B80" s="203" t="s">
        <v>197</v>
      </c>
      <c r="C80" s="204"/>
      <c r="D80" s="45">
        <f>COUNTIF(E11:E76,"&lt;5.0")</f>
        <v>0</v>
      </c>
      <c r="E80" s="44"/>
      <c r="F80" s="205"/>
      <c r="G80" s="205"/>
      <c r="H80" s="45"/>
    </row>
    <row r="81" spans="2:8" ht="16.5">
      <c r="B81" s="46"/>
      <c r="C81" s="47"/>
      <c r="D81" s="45"/>
      <c r="E81" s="44"/>
      <c r="F81" s="48"/>
      <c r="G81" s="48"/>
      <c r="H81" s="45"/>
    </row>
    <row r="82" spans="2:8" ht="16.5">
      <c r="B82" s="206" t="s">
        <v>290</v>
      </c>
      <c r="C82" s="206"/>
      <c r="D82" s="206"/>
      <c r="E82" s="206"/>
      <c r="F82" s="206"/>
      <c r="G82" s="206"/>
      <c r="H82" s="206"/>
    </row>
    <row r="83" spans="2:8" ht="16.5">
      <c r="B83" s="49"/>
      <c r="C83" s="49"/>
      <c r="D83" s="49"/>
      <c r="E83" s="49"/>
      <c r="F83" s="223" t="s">
        <v>512</v>
      </c>
      <c r="G83" s="223"/>
      <c r="H83" s="223"/>
    </row>
    <row r="84" spans="2:8" ht="16.5">
      <c r="B84" s="49"/>
      <c r="C84" s="49"/>
      <c r="D84" s="49"/>
      <c r="E84" s="49"/>
      <c r="F84" s="49"/>
      <c r="G84" s="50"/>
      <c r="H84" s="50"/>
    </row>
    <row r="85" spans="2:8" ht="16.5">
      <c r="B85" s="49"/>
      <c r="C85" s="49"/>
      <c r="D85" s="49"/>
      <c r="E85" s="49"/>
      <c r="F85" s="49"/>
      <c r="G85" s="50"/>
      <c r="H85" s="50"/>
    </row>
    <row r="86" spans="2:8" ht="16.5">
      <c r="B86" s="49"/>
      <c r="C86" s="49"/>
      <c r="D86" s="49"/>
      <c r="E86" s="49"/>
      <c r="F86" s="49"/>
      <c r="G86" s="51"/>
      <c r="H86" s="51"/>
    </row>
    <row r="87" spans="2:8" ht="16.5">
      <c r="B87" s="49"/>
      <c r="C87" s="49"/>
      <c r="D87" s="49"/>
      <c r="E87" s="49"/>
      <c r="F87" s="49"/>
      <c r="G87" s="51"/>
      <c r="H87" s="51"/>
    </row>
    <row r="88" spans="2:8" ht="16.5">
      <c r="B88" s="206" t="s">
        <v>511</v>
      </c>
      <c r="C88" s="206"/>
      <c r="D88" s="206"/>
      <c r="E88" s="206"/>
      <c r="F88" s="206"/>
      <c r="G88" s="206"/>
      <c r="H88" s="206"/>
    </row>
    <row r="89" spans="2:3" ht="16.5">
      <c r="B89" s="35"/>
      <c r="C89" s="35"/>
    </row>
    <row r="90" spans="2:3" ht="16.5">
      <c r="B90" s="35"/>
      <c r="C90" s="35"/>
    </row>
  </sheetData>
  <sheetProtection/>
  <mergeCells count="17">
    <mergeCell ref="F79:G79"/>
    <mergeCell ref="A6:G6"/>
    <mergeCell ref="A1:C1"/>
    <mergeCell ref="D1:G1"/>
    <mergeCell ref="A2:C2"/>
    <mergeCell ref="A3:C3"/>
    <mergeCell ref="A5:G5"/>
    <mergeCell ref="B80:C80"/>
    <mergeCell ref="F80:G80"/>
    <mergeCell ref="B82:H82"/>
    <mergeCell ref="F83:H83"/>
    <mergeCell ref="B88:H88"/>
    <mergeCell ref="B7:G7"/>
    <mergeCell ref="B10:C10"/>
    <mergeCell ref="B78:C78"/>
    <mergeCell ref="F78:G78"/>
    <mergeCell ref="B79:C79"/>
  </mergeCells>
  <conditionalFormatting sqref="E11:E76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zoomScale="96" zoomScaleNormal="96" zoomScalePageLayoutView="0" workbookViewId="0" topLeftCell="A67">
      <selection activeCell="F91" sqref="F91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2.421875" style="18" customWidth="1"/>
    <col min="4" max="4" width="14.140625" style="18" customWidth="1"/>
    <col min="5" max="5" width="14.00390625" style="18" customWidth="1"/>
    <col min="6" max="6" width="15.8515625" style="18" customWidth="1"/>
    <col min="7" max="7" width="16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439</v>
      </c>
      <c r="F4" s="7"/>
      <c r="G4" s="5"/>
    </row>
    <row r="5" spans="1:7" s="1" customFormat="1" ht="27" customHeight="1">
      <c r="A5" s="208" t="s">
        <v>125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9" s="1" customFormat="1" ht="21" customHeight="1">
      <c r="A7" s="230" t="s">
        <v>441</v>
      </c>
      <c r="B7" s="230"/>
      <c r="C7" s="230"/>
      <c r="D7" s="230"/>
      <c r="E7" s="230"/>
      <c r="F7" s="230"/>
      <c r="G7" s="230"/>
      <c r="H7" s="230"/>
      <c r="I7" s="87"/>
    </row>
    <row r="8" spans="1:7" s="1" customFormat="1" ht="18.75" customHeight="1">
      <c r="A8" s="8"/>
      <c r="B8" s="231" t="s">
        <v>432</v>
      </c>
      <c r="C8" s="231"/>
      <c r="D8" s="231"/>
      <c r="E8" s="231"/>
      <c r="F8" s="231"/>
      <c r="G8" s="231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14">
        <v>1</v>
      </c>
      <c r="B11" s="15" t="s">
        <v>11</v>
      </c>
      <c r="C11" s="16" t="s">
        <v>12</v>
      </c>
      <c r="D11" s="14">
        <v>1986</v>
      </c>
      <c r="E11" s="36">
        <v>7</v>
      </c>
      <c r="F11" s="14" t="s">
        <v>481</v>
      </c>
      <c r="G11" s="17"/>
    </row>
    <row r="12" spans="1:7" ht="27" customHeight="1">
      <c r="A12" s="14">
        <v>2</v>
      </c>
      <c r="B12" s="15" t="s">
        <v>13</v>
      </c>
      <c r="C12" s="16" t="s">
        <v>14</v>
      </c>
      <c r="D12" s="14">
        <v>1982</v>
      </c>
      <c r="E12" s="36">
        <v>6.5</v>
      </c>
      <c r="F12" s="14" t="s">
        <v>483</v>
      </c>
      <c r="G12" s="17"/>
    </row>
    <row r="13" spans="1:7" ht="27" customHeight="1">
      <c r="A13" s="14">
        <v>3</v>
      </c>
      <c r="B13" s="15" t="s">
        <v>15</v>
      </c>
      <c r="C13" s="16" t="s">
        <v>14</v>
      </c>
      <c r="D13" s="14">
        <v>1983</v>
      </c>
      <c r="E13" s="36">
        <v>7.5</v>
      </c>
      <c r="F13" s="14" t="s">
        <v>484</v>
      </c>
      <c r="G13" s="17"/>
    </row>
    <row r="14" spans="1:7" ht="27" customHeight="1">
      <c r="A14" s="14">
        <v>4</v>
      </c>
      <c r="B14" s="15" t="s">
        <v>16</v>
      </c>
      <c r="C14" s="16" t="s">
        <v>17</v>
      </c>
      <c r="D14" s="14">
        <v>1979</v>
      </c>
      <c r="E14" s="36">
        <v>7.5</v>
      </c>
      <c r="F14" s="14" t="s">
        <v>485</v>
      </c>
      <c r="G14" s="19"/>
    </row>
    <row r="15" spans="1:7" ht="27" customHeight="1">
      <c r="A15" s="14">
        <v>5</v>
      </c>
      <c r="B15" s="15" t="s">
        <v>18</v>
      </c>
      <c r="C15" s="16" t="s">
        <v>19</v>
      </c>
      <c r="D15" s="14">
        <v>1980</v>
      </c>
      <c r="E15" s="36">
        <v>8</v>
      </c>
      <c r="F15" s="14" t="s">
        <v>486</v>
      </c>
      <c r="G15" s="19"/>
    </row>
    <row r="16" spans="1:7" ht="27" customHeight="1">
      <c r="A16" s="14">
        <v>6</v>
      </c>
      <c r="B16" s="15" t="s">
        <v>20</v>
      </c>
      <c r="C16" s="16" t="s">
        <v>21</v>
      </c>
      <c r="D16" s="14">
        <v>1984</v>
      </c>
      <c r="E16" s="37">
        <v>8</v>
      </c>
      <c r="F16" s="14" t="s">
        <v>487</v>
      </c>
      <c r="G16" s="19"/>
    </row>
    <row r="17" spans="1:7" ht="27" customHeight="1">
      <c r="A17" s="14">
        <v>7</v>
      </c>
      <c r="B17" s="15" t="s">
        <v>22</v>
      </c>
      <c r="C17" s="16" t="s">
        <v>23</v>
      </c>
      <c r="D17" s="14">
        <v>1983</v>
      </c>
      <c r="E17" s="38">
        <v>6.5</v>
      </c>
      <c r="F17" s="14" t="s">
        <v>488</v>
      </c>
      <c r="G17" s="17"/>
    </row>
    <row r="18" spans="1:7" ht="27" customHeight="1">
      <c r="A18" s="14">
        <v>8</v>
      </c>
      <c r="B18" s="15" t="s">
        <v>24</v>
      </c>
      <c r="C18" s="16" t="s">
        <v>25</v>
      </c>
      <c r="D18" s="14">
        <v>1988</v>
      </c>
      <c r="E18" s="37">
        <v>6.5</v>
      </c>
      <c r="F18" s="14" t="s">
        <v>489</v>
      </c>
      <c r="G18" s="19"/>
    </row>
    <row r="19" spans="1:7" ht="27" customHeight="1">
      <c r="A19" s="14">
        <v>9</v>
      </c>
      <c r="B19" s="15" t="s">
        <v>26</v>
      </c>
      <c r="C19" s="16" t="s">
        <v>27</v>
      </c>
      <c r="D19" s="14">
        <v>1971</v>
      </c>
      <c r="E19" s="39">
        <v>8</v>
      </c>
      <c r="F19" s="14" t="s">
        <v>490</v>
      </c>
      <c r="G19" s="17"/>
    </row>
    <row r="20" spans="1:7" ht="27" customHeight="1">
      <c r="A20" s="14">
        <v>10</v>
      </c>
      <c r="B20" s="15" t="s">
        <v>28</v>
      </c>
      <c r="C20" s="16" t="s">
        <v>29</v>
      </c>
      <c r="D20" s="14">
        <v>1978</v>
      </c>
      <c r="E20" s="39">
        <v>7.5</v>
      </c>
      <c r="F20" s="14" t="s">
        <v>491</v>
      </c>
      <c r="G20" s="17"/>
    </row>
    <row r="21" spans="1:7" ht="27" customHeight="1">
      <c r="A21" s="14">
        <v>11</v>
      </c>
      <c r="B21" s="15" t="s">
        <v>30</v>
      </c>
      <c r="C21" s="16" t="s">
        <v>31</v>
      </c>
      <c r="D21" s="14">
        <v>1983</v>
      </c>
      <c r="E21" s="39">
        <v>8.5</v>
      </c>
      <c r="F21" s="14" t="s">
        <v>492</v>
      </c>
      <c r="G21" s="17"/>
    </row>
    <row r="22" spans="1:7" ht="27" customHeight="1">
      <c r="A22" s="14">
        <v>12</v>
      </c>
      <c r="B22" s="15" t="s">
        <v>32</v>
      </c>
      <c r="C22" s="16" t="s">
        <v>33</v>
      </c>
      <c r="D22" s="14">
        <v>1982</v>
      </c>
      <c r="E22" s="39">
        <v>8</v>
      </c>
      <c r="F22" s="14" t="s">
        <v>493</v>
      </c>
      <c r="G22" s="17"/>
    </row>
    <row r="23" spans="1:7" ht="27" customHeight="1">
      <c r="A23" s="14">
        <v>13</v>
      </c>
      <c r="B23" s="15" t="s">
        <v>34</v>
      </c>
      <c r="C23" s="16" t="s">
        <v>35</v>
      </c>
      <c r="D23" s="14">
        <v>1984</v>
      </c>
      <c r="E23" s="39">
        <v>8.5</v>
      </c>
      <c r="F23" s="14" t="s">
        <v>494</v>
      </c>
      <c r="G23" s="17"/>
    </row>
    <row r="24" spans="1:7" ht="27" customHeight="1">
      <c r="A24" s="14">
        <v>14</v>
      </c>
      <c r="B24" s="15" t="s">
        <v>36</v>
      </c>
      <c r="C24" s="16" t="s">
        <v>37</v>
      </c>
      <c r="D24" s="14">
        <v>1966</v>
      </c>
      <c r="E24" s="39">
        <v>6.5</v>
      </c>
      <c r="F24" s="14" t="s">
        <v>495</v>
      </c>
      <c r="G24" s="17"/>
    </row>
    <row r="25" spans="1:7" ht="27" customHeight="1">
      <c r="A25" s="14">
        <v>15</v>
      </c>
      <c r="B25" s="15" t="s">
        <v>38</v>
      </c>
      <c r="C25" s="16" t="s">
        <v>39</v>
      </c>
      <c r="D25" s="14">
        <v>1984</v>
      </c>
      <c r="E25" s="39">
        <v>8</v>
      </c>
      <c r="F25" s="14" t="s">
        <v>496</v>
      </c>
      <c r="G25" s="17"/>
    </row>
    <row r="26" spans="1:7" ht="27" customHeight="1">
      <c r="A26" s="14">
        <v>16</v>
      </c>
      <c r="B26" s="15" t="s">
        <v>40</v>
      </c>
      <c r="C26" s="16" t="s">
        <v>41</v>
      </c>
      <c r="D26" s="14">
        <v>1988</v>
      </c>
      <c r="E26" s="39">
        <v>8</v>
      </c>
      <c r="F26" s="14" t="s">
        <v>497</v>
      </c>
      <c r="G26" s="17"/>
    </row>
    <row r="27" spans="1:7" ht="27" customHeight="1">
      <c r="A27" s="14">
        <v>17</v>
      </c>
      <c r="B27" s="15" t="s">
        <v>42</v>
      </c>
      <c r="C27" s="16" t="s">
        <v>43</v>
      </c>
      <c r="D27" s="14">
        <v>1971</v>
      </c>
      <c r="E27" s="40">
        <v>7</v>
      </c>
      <c r="F27" s="14" t="s">
        <v>498</v>
      </c>
      <c r="G27" s="21"/>
    </row>
    <row r="28" spans="1:7" ht="27" customHeight="1">
      <c r="A28" s="14">
        <v>18</v>
      </c>
      <c r="B28" s="15" t="s">
        <v>36</v>
      </c>
      <c r="C28" s="16" t="s">
        <v>43</v>
      </c>
      <c r="D28" s="14">
        <v>1985</v>
      </c>
      <c r="E28" s="40">
        <v>8.5</v>
      </c>
      <c r="F28" s="14" t="s">
        <v>499</v>
      </c>
      <c r="G28" s="17"/>
    </row>
    <row r="29" spans="1:7" ht="27" customHeight="1">
      <c r="A29" s="14">
        <v>19</v>
      </c>
      <c r="B29" s="15" t="s">
        <v>44</v>
      </c>
      <c r="C29" s="16" t="s">
        <v>45</v>
      </c>
      <c r="D29" s="14">
        <v>1966</v>
      </c>
      <c r="E29" s="40">
        <v>7.5</v>
      </c>
      <c r="F29" s="14" t="s">
        <v>500</v>
      </c>
      <c r="G29" s="17"/>
    </row>
    <row r="30" spans="1:7" ht="27" customHeight="1">
      <c r="A30" s="14">
        <v>20</v>
      </c>
      <c r="B30" s="15" t="s">
        <v>46</v>
      </c>
      <c r="C30" s="16" t="s">
        <v>47</v>
      </c>
      <c r="D30" s="14">
        <v>1985</v>
      </c>
      <c r="E30" s="40">
        <v>8</v>
      </c>
      <c r="F30" s="14" t="s">
        <v>501</v>
      </c>
      <c r="G30" s="17"/>
    </row>
    <row r="31" spans="1:7" ht="27" customHeight="1">
      <c r="A31" s="14">
        <v>21</v>
      </c>
      <c r="B31" s="15" t="s">
        <v>48</v>
      </c>
      <c r="C31" s="16" t="s">
        <v>47</v>
      </c>
      <c r="D31" s="14">
        <v>1988</v>
      </c>
      <c r="E31" s="40">
        <v>8</v>
      </c>
      <c r="F31" s="14" t="s">
        <v>502</v>
      </c>
      <c r="G31" s="17"/>
    </row>
    <row r="32" spans="1:7" ht="27" customHeight="1">
      <c r="A32" s="14">
        <v>22</v>
      </c>
      <c r="B32" s="15" t="s">
        <v>49</v>
      </c>
      <c r="C32" s="16" t="s">
        <v>47</v>
      </c>
      <c r="D32" s="14">
        <v>1982</v>
      </c>
      <c r="E32" s="40">
        <v>8</v>
      </c>
      <c r="F32" s="14" t="s">
        <v>503</v>
      </c>
      <c r="G32" s="17"/>
    </row>
    <row r="33" spans="1:7" ht="27" customHeight="1">
      <c r="A33" s="14">
        <v>23</v>
      </c>
      <c r="B33" s="15" t="s">
        <v>50</v>
      </c>
      <c r="C33" s="16" t="s">
        <v>51</v>
      </c>
      <c r="D33" s="14">
        <v>1976</v>
      </c>
      <c r="E33" s="40">
        <v>7</v>
      </c>
      <c r="F33" s="14" t="s">
        <v>504</v>
      </c>
      <c r="G33" s="17"/>
    </row>
    <row r="34" spans="1:7" ht="27" customHeight="1">
      <c r="A34" s="14">
        <v>24</v>
      </c>
      <c r="B34" s="15" t="s">
        <v>36</v>
      </c>
      <c r="C34" s="16" t="s">
        <v>51</v>
      </c>
      <c r="D34" s="14">
        <v>1985</v>
      </c>
      <c r="E34" s="40">
        <v>8</v>
      </c>
      <c r="F34" s="14" t="s">
        <v>505</v>
      </c>
      <c r="G34" s="17"/>
    </row>
    <row r="35" spans="1:7" ht="27" customHeight="1">
      <c r="A35" s="14">
        <v>25</v>
      </c>
      <c r="B35" s="15" t="s">
        <v>52</v>
      </c>
      <c r="C35" s="16" t="s">
        <v>53</v>
      </c>
      <c r="D35" s="14">
        <v>1979</v>
      </c>
      <c r="E35" s="40">
        <v>8.5</v>
      </c>
      <c r="F35" s="14" t="s">
        <v>506</v>
      </c>
      <c r="G35" s="17"/>
    </row>
    <row r="36" spans="1:7" ht="27" customHeight="1">
      <c r="A36" s="14">
        <v>26</v>
      </c>
      <c r="B36" s="15" t="s">
        <v>54</v>
      </c>
      <c r="C36" s="16" t="s">
        <v>55</v>
      </c>
      <c r="D36" s="14">
        <v>1987</v>
      </c>
      <c r="E36" s="40">
        <v>8</v>
      </c>
      <c r="F36" s="14" t="s">
        <v>507</v>
      </c>
      <c r="G36" s="17"/>
    </row>
    <row r="37" spans="1:7" ht="27" customHeight="1">
      <c r="A37" s="14">
        <v>27</v>
      </c>
      <c r="B37" s="15" t="s">
        <v>56</v>
      </c>
      <c r="C37" s="16" t="s">
        <v>57</v>
      </c>
      <c r="D37" s="14">
        <v>1983</v>
      </c>
      <c r="E37" s="40">
        <v>8.5</v>
      </c>
      <c r="F37" s="14" t="s">
        <v>482</v>
      </c>
      <c r="G37" s="17"/>
    </row>
    <row r="38" spans="1:7" ht="27" customHeight="1">
      <c r="A38" s="14">
        <v>28</v>
      </c>
      <c r="B38" s="15" t="s">
        <v>58</v>
      </c>
      <c r="C38" s="16" t="s">
        <v>59</v>
      </c>
      <c r="D38" s="14">
        <v>1978</v>
      </c>
      <c r="E38" s="40">
        <v>7</v>
      </c>
      <c r="F38" s="14" t="s">
        <v>442</v>
      </c>
      <c r="G38" s="17"/>
    </row>
    <row r="39" spans="1:7" ht="27" customHeight="1">
      <c r="A39" s="14">
        <v>29</v>
      </c>
      <c r="B39" s="15" t="s">
        <v>60</v>
      </c>
      <c r="C39" s="16" t="s">
        <v>61</v>
      </c>
      <c r="D39" s="14">
        <v>1978</v>
      </c>
      <c r="E39" s="40">
        <v>8.5</v>
      </c>
      <c r="F39" s="14" t="s">
        <v>443</v>
      </c>
      <c r="G39" s="17"/>
    </row>
    <row r="40" spans="1:7" ht="27" customHeight="1">
      <c r="A40" s="14">
        <v>30</v>
      </c>
      <c r="B40" s="15" t="s">
        <v>62</v>
      </c>
      <c r="C40" s="16" t="s">
        <v>63</v>
      </c>
      <c r="D40" s="14">
        <v>1979</v>
      </c>
      <c r="E40" s="40">
        <v>8</v>
      </c>
      <c r="F40" s="14" t="s">
        <v>445</v>
      </c>
      <c r="G40" s="17"/>
    </row>
    <row r="41" spans="1:7" ht="27" customHeight="1">
      <c r="A41" s="14">
        <v>31</v>
      </c>
      <c r="B41" s="15" t="s">
        <v>64</v>
      </c>
      <c r="C41" s="16" t="s">
        <v>65</v>
      </c>
      <c r="D41" s="14">
        <v>1982</v>
      </c>
      <c r="E41" s="40">
        <v>7.5</v>
      </c>
      <c r="F41" s="14" t="s">
        <v>446</v>
      </c>
      <c r="G41" s="17"/>
    </row>
    <row r="42" spans="1:7" ht="27" customHeight="1">
      <c r="A42" s="14">
        <v>32</v>
      </c>
      <c r="B42" s="15" t="s">
        <v>66</v>
      </c>
      <c r="C42" s="16" t="s">
        <v>65</v>
      </c>
      <c r="D42" s="14">
        <v>1977</v>
      </c>
      <c r="E42" s="40">
        <v>7.5</v>
      </c>
      <c r="F42" s="14" t="s">
        <v>447</v>
      </c>
      <c r="G42" s="17"/>
    </row>
    <row r="43" spans="1:7" ht="27" customHeight="1">
      <c r="A43" s="14">
        <v>33</v>
      </c>
      <c r="B43" s="15" t="s">
        <v>67</v>
      </c>
      <c r="C43" s="16" t="s">
        <v>68</v>
      </c>
      <c r="D43" s="14">
        <v>1988</v>
      </c>
      <c r="E43" s="40">
        <v>8</v>
      </c>
      <c r="F43" s="14" t="s">
        <v>448</v>
      </c>
      <c r="G43" s="17"/>
    </row>
    <row r="44" spans="1:7" ht="27" customHeight="1">
      <c r="A44" s="14">
        <v>34</v>
      </c>
      <c r="B44" s="15" t="s">
        <v>69</v>
      </c>
      <c r="C44" s="16" t="s">
        <v>70</v>
      </c>
      <c r="D44" s="14">
        <v>1987</v>
      </c>
      <c r="E44" s="40">
        <v>8</v>
      </c>
      <c r="F44" s="14" t="s">
        <v>449</v>
      </c>
      <c r="G44" s="17"/>
    </row>
    <row r="45" spans="1:7" ht="27" customHeight="1">
      <c r="A45" s="14">
        <v>35</v>
      </c>
      <c r="B45" s="15" t="s">
        <v>71</v>
      </c>
      <c r="C45" s="16" t="s">
        <v>72</v>
      </c>
      <c r="D45" s="14">
        <v>1984</v>
      </c>
      <c r="E45" s="40">
        <v>7.5</v>
      </c>
      <c r="F45" s="14" t="s">
        <v>450</v>
      </c>
      <c r="G45" s="17"/>
    </row>
    <row r="46" spans="1:7" ht="27" customHeight="1">
      <c r="A46" s="14">
        <v>36</v>
      </c>
      <c r="B46" s="15" t="s">
        <v>73</v>
      </c>
      <c r="C46" s="16" t="s">
        <v>74</v>
      </c>
      <c r="D46" s="14">
        <v>1978</v>
      </c>
      <c r="E46" s="40">
        <v>8</v>
      </c>
      <c r="F46" s="14" t="s">
        <v>451</v>
      </c>
      <c r="G46" s="17"/>
    </row>
    <row r="47" spans="1:7" ht="27" customHeight="1">
      <c r="A47" s="14">
        <v>37</v>
      </c>
      <c r="B47" s="15" t="s">
        <v>75</v>
      </c>
      <c r="C47" s="16" t="s">
        <v>76</v>
      </c>
      <c r="D47" s="14">
        <v>1979</v>
      </c>
      <c r="E47" s="40">
        <v>6.5</v>
      </c>
      <c r="F47" s="14" t="s">
        <v>452</v>
      </c>
      <c r="G47" s="17"/>
    </row>
    <row r="48" spans="1:7" ht="27" customHeight="1">
      <c r="A48" s="14">
        <v>38</v>
      </c>
      <c r="B48" s="15" t="s">
        <v>77</v>
      </c>
      <c r="C48" s="16" t="s">
        <v>76</v>
      </c>
      <c r="D48" s="14">
        <v>1980</v>
      </c>
      <c r="E48" s="40">
        <v>7</v>
      </c>
      <c r="F48" s="14" t="s">
        <v>453</v>
      </c>
      <c r="G48" s="17"/>
    </row>
    <row r="49" spans="1:7" ht="27" customHeight="1">
      <c r="A49" s="14">
        <v>39</v>
      </c>
      <c r="B49" s="15" t="s">
        <v>78</v>
      </c>
      <c r="C49" s="16" t="s">
        <v>79</v>
      </c>
      <c r="D49" s="14">
        <v>1980</v>
      </c>
      <c r="E49" s="40">
        <v>7.5</v>
      </c>
      <c r="F49" s="14" t="s">
        <v>454</v>
      </c>
      <c r="G49" s="17"/>
    </row>
    <row r="50" spans="1:7" ht="27" customHeight="1">
      <c r="A50" s="14">
        <v>40</v>
      </c>
      <c r="B50" s="15" t="s">
        <v>80</v>
      </c>
      <c r="C50" s="16" t="s">
        <v>81</v>
      </c>
      <c r="D50" s="14">
        <v>1984</v>
      </c>
      <c r="E50" s="40">
        <v>8.5</v>
      </c>
      <c r="F50" s="14" t="s">
        <v>455</v>
      </c>
      <c r="G50" s="17"/>
    </row>
    <row r="51" spans="1:7" ht="27" customHeight="1">
      <c r="A51" s="14">
        <v>41</v>
      </c>
      <c r="B51" s="15" t="s">
        <v>82</v>
      </c>
      <c r="C51" s="16" t="s">
        <v>83</v>
      </c>
      <c r="D51" s="14">
        <v>1988</v>
      </c>
      <c r="E51" s="40">
        <v>8</v>
      </c>
      <c r="F51" s="14" t="s">
        <v>456</v>
      </c>
      <c r="G51" s="17"/>
    </row>
    <row r="52" spans="1:7" ht="27" customHeight="1">
      <c r="A52" s="14">
        <v>42</v>
      </c>
      <c r="B52" s="15" t="s">
        <v>84</v>
      </c>
      <c r="C52" s="16" t="s">
        <v>85</v>
      </c>
      <c r="D52" s="14">
        <v>1976</v>
      </c>
      <c r="E52" s="40">
        <v>7.5</v>
      </c>
      <c r="F52" s="14" t="s">
        <v>457</v>
      </c>
      <c r="G52" s="17"/>
    </row>
    <row r="53" spans="1:7" ht="27" customHeight="1">
      <c r="A53" s="14">
        <v>43</v>
      </c>
      <c r="B53" s="15" t="s">
        <v>36</v>
      </c>
      <c r="C53" s="16" t="s">
        <v>86</v>
      </c>
      <c r="D53" s="14">
        <v>1985</v>
      </c>
      <c r="E53" s="40">
        <v>7.5</v>
      </c>
      <c r="F53" s="14" t="s">
        <v>458</v>
      </c>
      <c r="G53" s="17"/>
    </row>
    <row r="54" spans="1:7" ht="27" customHeight="1">
      <c r="A54" s="14">
        <v>44</v>
      </c>
      <c r="B54" s="15" t="s">
        <v>87</v>
      </c>
      <c r="C54" s="16" t="s">
        <v>88</v>
      </c>
      <c r="D54" s="14">
        <v>1979</v>
      </c>
      <c r="E54" s="40">
        <v>6.5</v>
      </c>
      <c r="F54" s="14" t="s">
        <v>459</v>
      </c>
      <c r="G54" s="17"/>
    </row>
    <row r="55" spans="1:7" ht="27" customHeight="1">
      <c r="A55" s="14">
        <v>45</v>
      </c>
      <c r="B55" s="15" t="s">
        <v>89</v>
      </c>
      <c r="C55" s="16" t="s">
        <v>90</v>
      </c>
      <c r="D55" s="14">
        <v>1988</v>
      </c>
      <c r="E55" s="40">
        <v>8</v>
      </c>
      <c r="F55" s="14" t="s">
        <v>460</v>
      </c>
      <c r="G55" s="17"/>
    </row>
    <row r="56" spans="1:7" ht="27" customHeight="1">
      <c r="A56" s="14">
        <v>46</v>
      </c>
      <c r="B56" s="15" t="s">
        <v>91</v>
      </c>
      <c r="C56" s="16" t="s">
        <v>90</v>
      </c>
      <c r="D56" s="14">
        <v>1988</v>
      </c>
      <c r="E56" s="40">
        <v>7.5</v>
      </c>
      <c r="F56" s="14" t="s">
        <v>461</v>
      </c>
      <c r="G56" s="17"/>
    </row>
    <row r="57" spans="1:7" ht="27" customHeight="1">
      <c r="A57" s="14">
        <v>47</v>
      </c>
      <c r="B57" s="15" t="s">
        <v>92</v>
      </c>
      <c r="C57" s="16" t="s">
        <v>93</v>
      </c>
      <c r="D57" s="14">
        <v>1985</v>
      </c>
      <c r="E57" s="40">
        <v>8</v>
      </c>
      <c r="F57" s="14" t="s">
        <v>462</v>
      </c>
      <c r="G57" s="17"/>
    </row>
    <row r="58" spans="1:7" ht="27" customHeight="1">
      <c r="A58" s="14">
        <v>48</v>
      </c>
      <c r="B58" s="15" t="s">
        <v>94</v>
      </c>
      <c r="C58" s="16" t="s">
        <v>95</v>
      </c>
      <c r="D58" s="14">
        <v>1978</v>
      </c>
      <c r="E58" s="39">
        <v>7.5</v>
      </c>
      <c r="F58" s="14" t="s">
        <v>463</v>
      </c>
      <c r="G58" s="17"/>
    </row>
    <row r="59" spans="1:7" ht="27" customHeight="1">
      <c r="A59" s="14">
        <v>49</v>
      </c>
      <c r="B59" s="15" t="s">
        <v>96</v>
      </c>
      <c r="C59" s="16" t="s">
        <v>97</v>
      </c>
      <c r="D59" s="14">
        <v>1985</v>
      </c>
      <c r="E59" s="39">
        <v>8</v>
      </c>
      <c r="F59" s="14" t="s">
        <v>464</v>
      </c>
      <c r="G59" s="17"/>
    </row>
    <row r="60" spans="1:7" ht="27" customHeight="1">
      <c r="A60" s="14">
        <v>50</v>
      </c>
      <c r="B60" s="15" t="s">
        <v>77</v>
      </c>
      <c r="C60" s="16" t="s">
        <v>98</v>
      </c>
      <c r="D60" s="14">
        <v>1979</v>
      </c>
      <c r="E60" s="39">
        <v>7.5</v>
      </c>
      <c r="F60" s="14" t="s">
        <v>465</v>
      </c>
      <c r="G60" s="17"/>
    </row>
    <row r="61" spans="1:7" ht="27" customHeight="1">
      <c r="A61" s="14">
        <v>51</v>
      </c>
      <c r="B61" s="15" t="s">
        <v>87</v>
      </c>
      <c r="C61" s="16" t="s">
        <v>98</v>
      </c>
      <c r="D61" s="14">
        <v>1988</v>
      </c>
      <c r="E61" s="39">
        <v>8</v>
      </c>
      <c r="F61" s="14" t="s">
        <v>466</v>
      </c>
      <c r="G61" s="23"/>
    </row>
    <row r="62" spans="1:7" ht="27" customHeight="1">
      <c r="A62" s="14">
        <v>52</v>
      </c>
      <c r="B62" s="15" t="s">
        <v>99</v>
      </c>
      <c r="C62" s="16" t="s">
        <v>100</v>
      </c>
      <c r="D62" s="14">
        <v>1990</v>
      </c>
      <c r="E62" s="39">
        <v>8</v>
      </c>
      <c r="F62" s="14" t="s">
        <v>467</v>
      </c>
      <c r="G62" s="17"/>
    </row>
    <row r="63" spans="1:7" ht="27" customHeight="1">
      <c r="A63" s="14">
        <v>53</v>
      </c>
      <c r="B63" s="15" t="s">
        <v>101</v>
      </c>
      <c r="C63" s="16" t="s">
        <v>102</v>
      </c>
      <c r="D63" s="14">
        <v>1986</v>
      </c>
      <c r="E63" s="39">
        <v>7</v>
      </c>
      <c r="F63" s="14" t="s">
        <v>468</v>
      </c>
      <c r="G63" s="17"/>
    </row>
    <row r="64" spans="1:7" ht="27" customHeight="1">
      <c r="A64" s="14">
        <v>54</v>
      </c>
      <c r="B64" s="15" t="s">
        <v>84</v>
      </c>
      <c r="C64" s="16" t="s">
        <v>103</v>
      </c>
      <c r="D64" s="14">
        <v>1985</v>
      </c>
      <c r="E64" s="39">
        <v>7.5</v>
      </c>
      <c r="F64" s="14" t="s">
        <v>469</v>
      </c>
      <c r="G64" s="17"/>
    </row>
    <row r="65" spans="1:7" ht="27" customHeight="1">
      <c r="A65" s="14">
        <v>55</v>
      </c>
      <c r="B65" s="15" t="s">
        <v>104</v>
      </c>
      <c r="C65" s="16" t="s">
        <v>105</v>
      </c>
      <c r="D65" s="14">
        <v>1984</v>
      </c>
      <c r="E65" s="39">
        <v>8</v>
      </c>
      <c r="F65" s="14" t="s">
        <v>470</v>
      </c>
      <c r="G65" s="17"/>
    </row>
    <row r="66" spans="1:7" ht="27" customHeight="1">
      <c r="A66" s="14">
        <v>56</v>
      </c>
      <c r="B66" s="15" t="s">
        <v>106</v>
      </c>
      <c r="C66" s="16" t="s">
        <v>107</v>
      </c>
      <c r="D66" s="14">
        <v>1981</v>
      </c>
      <c r="E66" s="39">
        <v>8</v>
      </c>
      <c r="F66" s="14" t="s">
        <v>471</v>
      </c>
      <c r="G66" s="17"/>
    </row>
    <row r="67" spans="1:7" ht="27" customHeight="1">
      <c r="A67" s="14">
        <v>57</v>
      </c>
      <c r="B67" s="15" t="s">
        <v>108</v>
      </c>
      <c r="C67" s="16" t="s">
        <v>109</v>
      </c>
      <c r="D67" s="14">
        <v>1978</v>
      </c>
      <c r="E67" s="41">
        <v>8</v>
      </c>
      <c r="F67" s="14" t="s">
        <v>472</v>
      </c>
      <c r="G67" s="24"/>
    </row>
    <row r="68" spans="1:7" ht="27" customHeight="1">
      <c r="A68" s="14">
        <v>58</v>
      </c>
      <c r="B68" s="15" t="s">
        <v>110</v>
      </c>
      <c r="C68" s="16" t="s">
        <v>109</v>
      </c>
      <c r="D68" s="14">
        <v>1987</v>
      </c>
      <c r="E68" s="41">
        <v>7.5</v>
      </c>
      <c r="F68" s="14" t="s">
        <v>473</v>
      </c>
      <c r="G68" s="24"/>
    </row>
    <row r="69" spans="1:7" ht="27" customHeight="1">
      <c r="A69" s="14">
        <v>59</v>
      </c>
      <c r="B69" s="15" t="s">
        <v>111</v>
      </c>
      <c r="C69" s="16" t="s">
        <v>109</v>
      </c>
      <c r="D69" s="14">
        <v>1985</v>
      </c>
      <c r="E69" s="41">
        <v>7.5</v>
      </c>
      <c r="F69" s="14" t="s">
        <v>474</v>
      </c>
      <c r="G69" s="24"/>
    </row>
    <row r="70" spans="1:7" ht="27" customHeight="1">
      <c r="A70" s="14">
        <v>60</v>
      </c>
      <c r="B70" s="15" t="s">
        <v>112</v>
      </c>
      <c r="C70" s="16" t="s">
        <v>113</v>
      </c>
      <c r="D70" s="14">
        <v>1982</v>
      </c>
      <c r="E70" s="41">
        <v>8</v>
      </c>
      <c r="F70" s="14" t="s">
        <v>475</v>
      </c>
      <c r="G70" s="24"/>
    </row>
    <row r="71" spans="1:7" ht="27" customHeight="1">
      <c r="A71" s="14">
        <v>61</v>
      </c>
      <c r="B71" s="15" t="s">
        <v>114</v>
      </c>
      <c r="C71" s="16" t="s">
        <v>115</v>
      </c>
      <c r="D71" s="14">
        <v>1985</v>
      </c>
      <c r="E71" s="41">
        <v>8</v>
      </c>
      <c r="F71" s="14" t="s">
        <v>476</v>
      </c>
      <c r="G71" s="24"/>
    </row>
    <row r="72" spans="1:7" ht="27" customHeight="1">
      <c r="A72" s="14">
        <v>62</v>
      </c>
      <c r="B72" s="15" t="s">
        <v>116</v>
      </c>
      <c r="C72" s="16" t="s">
        <v>115</v>
      </c>
      <c r="D72" s="14">
        <v>1984</v>
      </c>
      <c r="E72" s="41">
        <v>8.5</v>
      </c>
      <c r="F72" s="14" t="s">
        <v>477</v>
      </c>
      <c r="G72" s="24"/>
    </row>
    <row r="73" spans="1:7" ht="27" customHeight="1">
      <c r="A73" s="14">
        <v>63</v>
      </c>
      <c r="B73" s="15" t="s">
        <v>117</v>
      </c>
      <c r="C73" s="16" t="s">
        <v>118</v>
      </c>
      <c r="D73" s="14">
        <v>1982</v>
      </c>
      <c r="E73" s="41">
        <v>7.5</v>
      </c>
      <c r="F73" s="14" t="s">
        <v>478</v>
      </c>
      <c r="G73" s="24"/>
    </row>
    <row r="74" spans="1:7" ht="27" customHeight="1">
      <c r="A74" s="14">
        <v>64</v>
      </c>
      <c r="B74" s="15" t="s">
        <v>119</v>
      </c>
      <c r="C74" s="16" t="s">
        <v>120</v>
      </c>
      <c r="D74" s="14">
        <v>1978</v>
      </c>
      <c r="E74" s="41">
        <v>7</v>
      </c>
      <c r="F74" s="14" t="s">
        <v>479</v>
      </c>
      <c r="G74" s="24"/>
    </row>
    <row r="75" spans="1:7" ht="27" customHeight="1">
      <c r="A75" s="14">
        <v>65</v>
      </c>
      <c r="B75" s="15" t="s">
        <v>121</v>
      </c>
      <c r="C75" s="16" t="s">
        <v>122</v>
      </c>
      <c r="D75" s="14">
        <v>1974</v>
      </c>
      <c r="E75" s="41">
        <v>7</v>
      </c>
      <c r="F75" s="14" t="s">
        <v>480</v>
      </c>
      <c r="G75" s="24"/>
    </row>
    <row r="76" spans="1:7" ht="27" customHeight="1">
      <c r="A76" s="86">
        <v>66</v>
      </c>
      <c r="B76" s="25" t="s">
        <v>123</v>
      </c>
      <c r="C76" s="26" t="s">
        <v>124</v>
      </c>
      <c r="D76" s="27">
        <v>1972</v>
      </c>
      <c r="E76" s="42">
        <v>7.5</v>
      </c>
      <c r="F76" s="86" t="s">
        <v>444</v>
      </c>
      <c r="G76" s="29"/>
    </row>
    <row r="77" spans="1:7" ht="18" customHeight="1">
      <c r="A77" s="30"/>
      <c r="B77" s="31"/>
      <c r="C77"/>
      <c r="D77" s="32"/>
      <c r="E77" s="30"/>
      <c r="F77" s="30"/>
      <c r="G77" s="33"/>
    </row>
    <row r="78" spans="2:8" ht="16.5">
      <c r="B78" s="206" t="s">
        <v>195</v>
      </c>
      <c r="C78" s="210"/>
      <c r="D78" s="43">
        <f>A76</f>
        <v>66</v>
      </c>
      <c r="E78" s="44"/>
      <c r="F78" s="205"/>
      <c r="G78" s="205"/>
      <c r="H78" s="45"/>
    </row>
    <row r="79" spans="2:8" ht="16.5">
      <c r="B79" s="203" t="s">
        <v>196</v>
      </c>
      <c r="C79" s="204"/>
      <c r="D79" s="45">
        <f>COUNTIF(E11:E76,"&gt;=5.0")</f>
        <v>66</v>
      </c>
      <c r="E79" s="44"/>
      <c r="F79" s="205"/>
      <c r="G79" s="205"/>
      <c r="H79" s="45"/>
    </row>
    <row r="80" spans="2:8" ht="16.5">
      <c r="B80" s="203" t="s">
        <v>197</v>
      </c>
      <c r="C80" s="204"/>
      <c r="D80" s="45">
        <f>COUNTIF(E11:E76,"&lt;5.0")</f>
        <v>0</v>
      </c>
      <c r="E80" s="44"/>
      <c r="F80" s="205"/>
      <c r="G80" s="205"/>
      <c r="H80" s="45"/>
    </row>
    <row r="81" spans="2:8" ht="16.5">
      <c r="B81" s="46"/>
      <c r="C81" s="47"/>
      <c r="D81" s="45"/>
      <c r="E81" s="44"/>
      <c r="F81" s="48"/>
      <c r="G81" s="48"/>
      <c r="H81" s="45"/>
    </row>
    <row r="82" spans="1:8" ht="16.5" customHeight="1">
      <c r="A82" s="206" t="s">
        <v>508</v>
      </c>
      <c r="B82" s="206"/>
      <c r="C82" s="206"/>
      <c r="D82" s="206"/>
      <c r="E82" s="206"/>
      <c r="F82" s="206"/>
      <c r="G82" s="206"/>
      <c r="H82" s="206"/>
    </row>
    <row r="83" spans="2:8" ht="16.5">
      <c r="B83" s="49"/>
      <c r="C83" s="49"/>
      <c r="D83" s="49"/>
      <c r="E83" s="49"/>
      <c r="F83" s="207" t="s">
        <v>510</v>
      </c>
      <c r="G83" s="207"/>
      <c r="H83" s="207"/>
    </row>
    <row r="84" spans="2:8" ht="16.5">
      <c r="B84" s="49"/>
      <c r="C84" s="49"/>
      <c r="D84" s="49"/>
      <c r="E84" s="49"/>
      <c r="F84" s="49"/>
      <c r="G84" s="50"/>
      <c r="H84" s="50"/>
    </row>
    <row r="85" spans="2:8" ht="16.5">
      <c r="B85" s="49"/>
      <c r="C85" s="49"/>
      <c r="D85" s="49"/>
      <c r="E85" s="49"/>
      <c r="F85" s="49"/>
      <c r="G85" s="50"/>
      <c r="H85" s="50"/>
    </row>
    <row r="86" spans="2:8" ht="16.5">
      <c r="B86" s="49"/>
      <c r="C86" s="49"/>
      <c r="D86" s="49"/>
      <c r="E86" s="49"/>
      <c r="F86" s="49"/>
      <c r="G86" s="51"/>
      <c r="H86" s="51"/>
    </row>
    <row r="87" spans="2:8" ht="16.5">
      <c r="B87" s="49"/>
      <c r="C87" s="49"/>
      <c r="D87" s="49"/>
      <c r="E87" s="49"/>
      <c r="F87" s="49"/>
      <c r="G87" s="51"/>
      <c r="H87" s="51"/>
    </row>
    <row r="88" spans="1:8" ht="16.5" customHeight="1">
      <c r="A88" s="206" t="s">
        <v>509</v>
      </c>
      <c r="B88" s="206"/>
      <c r="C88" s="206"/>
      <c r="D88" s="206"/>
      <c r="E88" s="206"/>
      <c r="F88" s="206"/>
      <c r="G88" s="206"/>
      <c r="H88" s="206"/>
    </row>
    <row r="89" spans="2:3" ht="16.5">
      <c r="B89" s="35"/>
      <c r="C89" s="35"/>
    </row>
    <row r="90" spans="2:3" ht="16.5">
      <c r="B90" s="35"/>
      <c r="C90" s="35"/>
    </row>
  </sheetData>
  <sheetProtection/>
  <mergeCells count="18">
    <mergeCell ref="A6:G6"/>
    <mergeCell ref="B80:C80"/>
    <mergeCell ref="F80:G80"/>
    <mergeCell ref="F83:H83"/>
    <mergeCell ref="A82:H82"/>
    <mergeCell ref="A88:H88"/>
    <mergeCell ref="B79:C79"/>
    <mergeCell ref="F79:G79"/>
    <mergeCell ref="A7:H7"/>
    <mergeCell ref="B8:G8"/>
    <mergeCell ref="B10:C10"/>
    <mergeCell ref="B78:C78"/>
    <mergeCell ref="F78:G78"/>
    <mergeCell ref="A1:C1"/>
    <mergeCell ref="D1:G1"/>
    <mergeCell ref="A2:C2"/>
    <mergeCell ref="A3:C3"/>
    <mergeCell ref="A5:G5"/>
  </mergeCells>
  <conditionalFormatting sqref="E11:E76">
    <cfRule type="cellIs" priority="1" dxfId="2" operator="lessThan" stopIfTrue="1">
      <formula>5</formula>
    </cfRule>
  </conditionalFormatting>
  <printOptions/>
  <pageMargins left="0.5" right="0" top="0.31" bottom="0.34" header="0.28" footer="0.17"/>
  <pageSetup horizontalDpi="600" verticalDpi="600" orientation="portrait" scale="92" r:id="rId2"/>
  <headerFoot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1"/>
  <sheetViews>
    <sheetView zoomScale="96" zoomScaleNormal="96" zoomScalePageLayoutView="0" workbookViewId="0" topLeftCell="A31">
      <selection activeCell="B90" sqref="B90"/>
    </sheetView>
  </sheetViews>
  <sheetFormatPr defaultColWidth="8.8515625" defaultRowHeight="12.75"/>
  <cols>
    <col min="1" max="1" width="4.8515625" style="34" customWidth="1"/>
    <col min="2" max="2" width="22.7109375" style="18" customWidth="1"/>
    <col min="3" max="3" width="10.00390625" style="18" customWidth="1"/>
    <col min="4" max="4" width="14.140625" style="18" customWidth="1"/>
    <col min="5" max="5" width="12.421875" style="18" customWidth="1"/>
    <col min="6" max="6" width="13.57421875" style="18" customWidth="1"/>
    <col min="7" max="7" width="14.7109375" style="18" customWidth="1"/>
    <col min="8" max="16384" width="8.8515625" style="18" customWidth="1"/>
  </cols>
  <sheetData>
    <row r="1" spans="1:7" s="1" customFormat="1" ht="16.5">
      <c r="A1" s="211" t="s">
        <v>0</v>
      </c>
      <c r="B1" s="211"/>
      <c r="C1" s="211"/>
      <c r="D1" s="211" t="s">
        <v>1</v>
      </c>
      <c r="E1" s="211"/>
      <c r="F1" s="211"/>
      <c r="G1" s="211"/>
    </row>
    <row r="2" spans="1:7" s="1" customFormat="1" ht="18.75">
      <c r="A2" s="212" t="s">
        <v>2</v>
      </c>
      <c r="B2" s="212"/>
      <c r="C2" s="212"/>
      <c r="D2" s="2"/>
      <c r="E2" s="2" t="s">
        <v>3</v>
      </c>
      <c r="F2" s="2"/>
      <c r="G2" s="3"/>
    </row>
    <row r="3" spans="1:7" s="1" customFormat="1" ht="16.5">
      <c r="A3" s="212" t="s">
        <v>4</v>
      </c>
      <c r="B3" s="212"/>
      <c r="C3" s="21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439</v>
      </c>
      <c r="F4" s="7"/>
      <c r="G4" s="5"/>
    </row>
    <row r="5" spans="1:7" s="1" customFormat="1" ht="27" customHeight="1">
      <c r="A5" s="208" t="s">
        <v>125</v>
      </c>
      <c r="B5" s="208"/>
      <c r="C5" s="208"/>
      <c r="D5" s="208"/>
      <c r="E5" s="208"/>
      <c r="F5" s="208"/>
      <c r="G5" s="208"/>
    </row>
    <row r="6" spans="1:7" s="1" customFormat="1" ht="21" customHeight="1">
      <c r="A6" s="208" t="s">
        <v>5</v>
      </c>
      <c r="B6" s="208"/>
      <c r="C6" s="208"/>
      <c r="D6" s="208"/>
      <c r="E6" s="208"/>
      <c r="F6" s="208"/>
      <c r="G6" s="208"/>
    </row>
    <row r="7" spans="1:9" s="1" customFormat="1" ht="38.25" customHeight="1">
      <c r="A7" s="230" t="s">
        <v>431</v>
      </c>
      <c r="B7" s="230"/>
      <c r="C7" s="230"/>
      <c r="D7" s="230"/>
      <c r="E7" s="230"/>
      <c r="F7" s="230"/>
      <c r="G7" s="230"/>
      <c r="H7" s="87"/>
      <c r="I7" s="87"/>
    </row>
    <row r="8" spans="1:7" s="1" customFormat="1" ht="18.75" customHeight="1">
      <c r="A8" s="8"/>
      <c r="B8" s="231" t="s">
        <v>432</v>
      </c>
      <c r="C8" s="231"/>
      <c r="D8" s="231"/>
      <c r="E8" s="231"/>
      <c r="F8" s="231"/>
      <c r="G8" s="231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3" customFormat="1" ht="25.5" customHeight="1">
      <c r="A10" s="12" t="s">
        <v>7</v>
      </c>
      <c r="B10" s="209" t="s">
        <v>8</v>
      </c>
      <c r="C10" s="209"/>
      <c r="D10" s="12" t="s">
        <v>9</v>
      </c>
      <c r="E10" s="12" t="s">
        <v>127</v>
      </c>
      <c r="F10" s="12" t="s">
        <v>128</v>
      </c>
      <c r="G10" s="12" t="s">
        <v>10</v>
      </c>
    </row>
    <row r="11" spans="1:7" ht="27" customHeight="1">
      <c r="A11" s="14">
        <v>1</v>
      </c>
      <c r="B11" s="15" t="s">
        <v>11</v>
      </c>
      <c r="C11" s="16" t="s">
        <v>12</v>
      </c>
      <c r="D11" s="14">
        <v>1986</v>
      </c>
      <c r="E11" s="36">
        <v>8</v>
      </c>
      <c r="F11" s="14" t="s">
        <v>340</v>
      </c>
      <c r="G11" s="17"/>
    </row>
    <row r="12" spans="1:7" ht="27" customHeight="1">
      <c r="A12" s="14">
        <v>2</v>
      </c>
      <c r="B12" s="15" t="s">
        <v>13</v>
      </c>
      <c r="C12" s="16" t="s">
        <v>14</v>
      </c>
      <c r="D12" s="14">
        <v>1982</v>
      </c>
      <c r="E12" s="36">
        <v>6.5</v>
      </c>
      <c r="F12" s="14" t="s">
        <v>341</v>
      </c>
      <c r="G12" s="17"/>
    </row>
    <row r="13" spans="1:7" ht="27" customHeight="1">
      <c r="A13" s="14">
        <v>3</v>
      </c>
      <c r="B13" s="15" t="s">
        <v>15</v>
      </c>
      <c r="C13" s="16" t="s">
        <v>14</v>
      </c>
      <c r="D13" s="14">
        <v>1983</v>
      </c>
      <c r="E13" s="36">
        <v>7.5</v>
      </c>
      <c r="F13" s="14" t="s">
        <v>342</v>
      </c>
      <c r="G13" s="17"/>
    </row>
    <row r="14" spans="1:7" ht="27" customHeight="1">
      <c r="A14" s="14">
        <v>4</v>
      </c>
      <c r="B14" s="15" t="s">
        <v>16</v>
      </c>
      <c r="C14" s="16" t="s">
        <v>17</v>
      </c>
      <c r="D14" s="14">
        <v>1979</v>
      </c>
      <c r="E14" s="36">
        <v>5.5</v>
      </c>
      <c r="F14" s="14" t="s">
        <v>343</v>
      </c>
      <c r="G14" s="19"/>
    </row>
    <row r="15" spans="1:7" ht="27" customHeight="1">
      <c r="A15" s="14">
        <v>5</v>
      </c>
      <c r="B15" s="15" t="s">
        <v>18</v>
      </c>
      <c r="C15" s="16" t="s">
        <v>19</v>
      </c>
      <c r="D15" s="14">
        <v>1980</v>
      </c>
      <c r="E15" s="36">
        <v>6.5</v>
      </c>
      <c r="F15" s="14" t="s">
        <v>344</v>
      </c>
      <c r="G15" s="19"/>
    </row>
    <row r="16" spans="1:7" ht="27" customHeight="1">
      <c r="A16" s="14">
        <v>6</v>
      </c>
      <c r="B16" s="15" t="s">
        <v>20</v>
      </c>
      <c r="C16" s="16" t="s">
        <v>21</v>
      </c>
      <c r="D16" s="14">
        <v>1984</v>
      </c>
      <c r="E16" s="37">
        <v>6.5</v>
      </c>
      <c r="F16" s="14" t="s">
        <v>345</v>
      </c>
      <c r="G16" s="19"/>
    </row>
    <row r="17" spans="1:7" ht="27" customHeight="1">
      <c r="A17" s="14">
        <v>7</v>
      </c>
      <c r="B17" s="15" t="s">
        <v>22</v>
      </c>
      <c r="C17" s="16" t="s">
        <v>23</v>
      </c>
      <c r="D17" s="14">
        <v>1983</v>
      </c>
      <c r="E17" s="38">
        <v>5</v>
      </c>
      <c r="F17" s="14" t="s">
        <v>346</v>
      </c>
      <c r="G17" s="17"/>
    </row>
    <row r="18" spans="1:7" ht="27" customHeight="1">
      <c r="A18" s="14">
        <v>8</v>
      </c>
      <c r="B18" s="15" t="s">
        <v>24</v>
      </c>
      <c r="C18" s="16" t="s">
        <v>25</v>
      </c>
      <c r="D18" s="14">
        <v>1988</v>
      </c>
      <c r="E18" s="37">
        <v>6.5</v>
      </c>
      <c r="F18" s="14" t="s">
        <v>347</v>
      </c>
      <c r="G18" s="19"/>
    </row>
    <row r="19" spans="1:7" ht="27" customHeight="1">
      <c r="A19" s="14">
        <v>9</v>
      </c>
      <c r="B19" s="15" t="s">
        <v>26</v>
      </c>
      <c r="C19" s="16" t="s">
        <v>27</v>
      </c>
      <c r="D19" s="14">
        <v>1971</v>
      </c>
      <c r="E19" s="39">
        <v>6</v>
      </c>
      <c r="F19" s="14" t="s">
        <v>348</v>
      </c>
      <c r="G19" s="17"/>
    </row>
    <row r="20" spans="1:7" ht="27" customHeight="1">
      <c r="A20" s="14">
        <v>10</v>
      </c>
      <c r="B20" s="15" t="s">
        <v>28</v>
      </c>
      <c r="C20" s="16" t="s">
        <v>29</v>
      </c>
      <c r="D20" s="14">
        <v>1978</v>
      </c>
      <c r="E20" s="39">
        <v>7.5</v>
      </c>
      <c r="F20" s="14" t="s">
        <v>349</v>
      </c>
      <c r="G20" s="17"/>
    </row>
    <row r="21" spans="1:7" ht="27" customHeight="1">
      <c r="A21" s="14">
        <v>11</v>
      </c>
      <c r="B21" s="15" t="s">
        <v>30</v>
      </c>
      <c r="C21" s="16" t="s">
        <v>31</v>
      </c>
      <c r="D21" s="14">
        <v>1983</v>
      </c>
      <c r="E21" s="39">
        <v>8</v>
      </c>
      <c r="F21" s="14" t="s">
        <v>350</v>
      </c>
      <c r="G21" s="17"/>
    </row>
    <row r="22" spans="1:7" ht="27" customHeight="1">
      <c r="A22" s="14">
        <v>12</v>
      </c>
      <c r="B22" s="15" t="s">
        <v>32</v>
      </c>
      <c r="C22" s="16" t="s">
        <v>33</v>
      </c>
      <c r="D22" s="14">
        <v>1982</v>
      </c>
      <c r="E22" s="39">
        <v>8</v>
      </c>
      <c r="F22" s="14" t="s">
        <v>351</v>
      </c>
      <c r="G22" s="17"/>
    </row>
    <row r="23" spans="1:7" ht="27" customHeight="1">
      <c r="A23" s="14">
        <v>13</v>
      </c>
      <c r="B23" s="15" t="s">
        <v>34</v>
      </c>
      <c r="C23" s="16" t="s">
        <v>35</v>
      </c>
      <c r="D23" s="14">
        <v>1984</v>
      </c>
      <c r="E23" s="39">
        <v>8</v>
      </c>
      <c r="F23" s="14" t="s">
        <v>352</v>
      </c>
      <c r="G23" s="17"/>
    </row>
    <row r="24" spans="1:7" ht="27" customHeight="1">
      <c r="A24" s="14">
        <v>14</v>
      </c>
      <c r="B24" s="15" t="s">
        <v>36</v>
      </c>
      <c r="C24" s="16" t="s">
        <v>37</v>
      </c>
      <c r="D24" s="14">
        <v>1966</v>
      </c>
      <c r="E24" s="39">
        <v>6</v>
      </c>
      <c r="F24" s="14" t="s">
        <v>353</v>
      </c>
      <c r="G24" s="17"/>
    </row>
    <row r="25" spans="1:7" ht="27" customHeight="1">
      <c r="A25" s="14">
        <v>15</v>
      </c>
      <c r="B25" s="15" t="s">
        <v>38</v>
      </c>
      <c r="C25" s="16" t="s">
        <v>39</v>
      </c>
      <c r="D25" s="14">
        <v>1984</v>
      </c>
      <c r="E25" s="39">
        <v>8</v>
      </c>
      <c r="F25" s="14" t="s">
        <v>321</v>
      </c>
      <c r="G25" s="17"/>
    </row>
    <row r="26" spans="1:7" ht="27" customHeight="1">
      <c r="A26" s="14">
        <v>16</v>
      </c>
      <c r="B26" s="15" t="s">
        <v>40</v>
      </c>
      <c r="C26" s="16" t="s">
        <v>41</v>
      </c>
      <c r="D26" s="14">
        <v>1988</v>
      </c>
      <c r="E26" s="39">
        <v>7.5</v>
      </c>
      <c r="F26" s="14" t="s">
        <v>354</v>
      </c>
      <c r="G26" s="17"/>
    </row>
    <row r="27" spans="1:7" ht="27" customHeight="1">
      <c r="A27" s="14">
        <v>17</v>
      </c>
      <c r="B27" s="15" t="s">
        <v>42</v>
      </c>
      <c r="C27" s="16" t="s">
        <v>43</v>
      </c>
      <c r="D27" s="14">
        <v>1971</v>
      </c>
      <c r="E27" s="40">
        <v>8</v>
      </c>
      <c r="F27" s="14" t="s">
        <v>355</v>
      </c>
      <c r="G27" s="21"/>
    </row>
    <row r="28" spans="1:7" ht="27" customHeight="1">
      <c r="A28" s="14">
        <v>18</v>
      </c>
      <c r="B28" s="15" t="s">
        <v>36</v>
      </c>
      <c r="C28" s="16" t="s">
        <v>43</v>
      </c>
      <c r="D28" s="14">
        <v>1985</v>
      </c>
      <c r="E28" s="40">
        <v>7.5</v>
      </c>
      <c r="F28" s="14" t="s">
        <v>356</v>
      </c>
      <c r="G28" s="17"/>
    </row>
    <row r="29" spans="1:7" ht="27" customHeight="1">
      <c r="A29" s="14">
        <v>19</v>
      </c>
      <c r="B29" s="15" t="s">
        <v>44</v>
      </c>
      <c r="C29" s="16" t="s">
        <v>45</v>
      </c>
      <c r="D29" s="14">
        <v>1966</v>
      </c>
      <c r="E29" s="40">
        <v>7.5</v>
      </c>
      <c r="F29" s="14" t="s">
        <v>357</v>
      </c>
      <c r="G29" s="17"/>
    </row>
    <row r="30" spans="1:7" ht="27" customHeight="1">
      <c r="A30" s="14">
        <v>20</v>
      </c>
      <c r="B30" s="15" t="s">
        <v>46</v>
      </c>
      <c r="C30" s="16" t="s">
        <v>47</v>
      </c>
      <c r="D30" s="14">
        <v>1985</v>
      </c>
      <c r="E30" s="40">
        <v>8</v>
      </c>
      <c r="F30" s="14" t="s">
        <v>358</v>
      </c>
      <c r="G30" s="17"/>
    </row>
    <row r="31" spans="1:7" ht="27" customHeight="1">
      <c r="A31" s="14">
        <v>21</v>
      </c>
      <c r="B31" s="15" t="s">
        <v>48</v>
      </c>
      <c r="C31" s="16" t="s">
        <v>47</v>
      </c>
      <c r="D31" s="14">
        <v>1988</v>
      </c>
      <c r="E31" s="40">
        <v>8</v>
      </c>
      <c r="F31" s="14" t="s">
        <v>359</v>
      </c>
      <c r="G31" s="17"/>
    </row>
    <row r="32" spans="1:7" ht="27" customHeight="1">
      <c r="A32" s="14">
        <v>22</v>
      </c>
      <c r="B32" s="15" t="s">
        <v>49</v>
      </c>
      <c r="C32" s="16" t="s">
        <v>47</v>
      </c>
      <c r="D32" s="14">
        <v>1982</v>
      </c>
      <c r="E32" s="40">
        <v>8</v>
      </c>
      <c r="F32" s="14" t="s">
        <v>360</v>
      </c>
      <c r="G32" s="17"/>
    </row>
    <row r="33" spans="1:7" ht="27" customHeight="1">
      <c r="A33" s="14">
        <v>23</v>
      </c>
      <c r="B33" s="15" t="s">
        <v>50</v>
      </c>
      <c r="C33" s="16" t="s">
        <v>51</v>
      </c>
      <c r="D33" s="14">
        <v>1976</v>
      </c>
      <c r="E33" s="40">
        <v>6</v>
      </c>
      <c r="F33" s="14" t="s">
        <v>297</v>
      </c>
      <c r="G33" s="17"/>
    </row>
    <row r="34" spans="1:7" ht="27" customHeight="1">
      <c r="A34" s="14">
        <v>24</v>
      </c>
      <c r="B34" s="15" t="s">
        <v>36</v>
      </c>
      <c r="C34" s="16" t="s">
        <v>51</v>
      </c>
      <c r="D34" s="14">
        <v>1985</v>
      </c>
      <c r="E34" s="40">
        <v>8</v>
      </c>
      <c r="F34" s="14" t="s">
        <v>298</v>
      </c>
      <c r="G34" s="17"/>
    </row>
    <row r="35" spans="1:7" ht="27" customHeight="1">
      <c r="A35" s="14">
        <v>25</v>
      </c>
      <c r="B35" s="15" t="s">
        <v>52</v>
      </c>
      <c r="C35" s="16" t="s">
        <v>53</v>
      </c>
      <c r="D35" s="14">
        <v>1979</v>
      </c>
      <c r="E35" s="40">
        <v>6.5</v>
      </c>
      <c r="F35" s="14" t="s">
        <v>300</v>
      </c>
      <c r="G35" s="17"/>
    </row>
    <row r="36" spans="1:7" ht="27" customHeight="1">
      <c r="A36" s="14">
        <v>26</v>
      </c>
      <c r="B36" s="15" t="s">
        <v>54</v>
      </c>
      <c r="C36" s="16" t="s">
        <v>55</v>
      </c>
      <c r="D36" s="14">
        <v>1987</v>
      </c>
      <c r="E36" s="40">
        <v>8</v>
      </c>
      <c r="F36" s="14" t="s">
        <v>301</v>
      </c>
      <c r="G36" s="17"/>
    </row>
    <row r="37" spans="1:7" ht="27" customHeight="1">
      <c r="A37" s="14">
        <v>27</v>
      </c>
      <c r="B37" s="15" t="s">
        <v>56</v>
      </c>
      <c r="C37" s="16" t="s">
        <v>57</v>
      </c>
      <c r="D37" s="14">
        <v>1983</v>
      </c>
      <c r="E37" s="40">
        <v>8</v>
      </c>
      <c r="F37" s="14" t="s">
        <v>302</v>
      </c>
      <c r="G37" s="17"/>
    </row>
    <row r="38" spans="1:7" ht="27" customHeight="1">
      <c r="A38" s="14">
        <v>28</v>
      </c>
      <c r="B38" s="15" t="s">
        <v>58</v>
      </c>
      <c r="C38" s="16" t="s">
        <v>59</v>
      </c>
      <c r="D38" s="14">
        <v>1978</v>
      </c>
      <c r="E38" s="40">
        <v>7</v>
      </c>
      <c r="F38" s="14" t="s">
        <v>303</v>
      </c>
      <c r="G38" s="17"/>
    </row>
    <row r="39" spans="1:7" ht="27" customHeight="1">
      <c r="A39" s="14">
        <v>29</v>
      </c>
      <c r="B39" s="15" t="s">
        <v>60</v>
      </c>
      <c r="C39" s="16" t="s">
        <v>61</v>
      </c>
      <c r="D39" s="14">
        <v>1978</v>
      </c>
      <c r="E39" s="40">
        <v>8</v>
      </c>
      <c r="F39" s="14" t="s">
        <v>304</v>
      </c>
      <c r="G39" s="17"/>
    </row>
    <row r="40" spans="1:7" ht="27" customHeight="1">
      <c r="A40" s="14">
        <v>30</v>
      </c>
      <c r="B40" s="15" t="s">
        <v>62</v>
      </c>
      <c r="C40" s="16" t="s">
        <v>63</v>
      </c>
      <c r="D40" s="14">
        <v>1979</v>
      </c>
      <c r="E40" s="40">
        <v>8</v>
      </c>
      <c r="F40" s="14" t="s">
        <v>305</v>
      </c>
      <c r="G40" s="17"/>
    </row>
    <row r="41" spans="1:7" ht="27" customHeight="1">
      <c r="A41" s="14">
        <v>31</v>
      </c>
      <c r="B41" s="15" t="s">
        <v>64</v>
      </c>
      <c r="C41" s="16" t="s">
        <v>65</v>
      </c>
      <c r="D41" s="14">
        <v>1982</v>
      </c>
      <c r="E41" s="40">
        <v>8</v>
      </c>
      <c r="F41" s="14" t="s">
        <v>306</v>
      </c>
      <c r="G41" s="17"/>
    </row>
    <row r="42" spans="1:7" ht="27" customHeight="1">
      <c r="A42" s="14">
        <v>32</v>
      </c>
      <c r="B42" s="15" t="s">
        <v>66</v>
      </c>
      <c r="C42" s="16" t="s">
        <v>65</v>
      </c>
      <c r="D42" s="14">
        <v>1977</v>
      </c>
      <c r="E42" s="40">
        <v>7.5</v>
      </c>
      <c r="F42" s="14" t="s">
        <v>307</v>
      </c>
      <c r="G42" s="17"/>
    </row>
    <row r="43" spans="1:7" ht="27" customHeight="1">
      <c r="A43" s="14">
        <v>33</v>
      </c>
      <c r="B43" s="15" t="s">
        <v>67</v>
      </c>
      <c r="C43" s="16" t="s">
        <v>68</v>
      </c>
      <c r="D43" s="14">
        <v>1988</v>
      </c>
      <c r="E43" s="40">
        <v>8</v>
      </c>
      <c r="F43" s="14" t="s">
        <v>308</v>
      </c>
      <c r="G43" s="17"/>
    </row>
    <row r="44" spans="1:7" ht="27" customHeight="1">
      <c r="A44" s="14">
        <v>34</v>
      </c>
      <c r="B44" s="15" t="s">
        <v>69</v>
      </c>
      <c r="C44" s="16" t="s">
        <v>70</v>
      </c>
      <c r="D44" s="14">
        <v>1987</v>
      </c>
      <c r="E44" s="40">
        <v>7.5</v>
      </c>
      <c r="F44" s="14" t="s">
        <v>309</v>
      </c>
      <c r="G44" s="17"/>
    </row>
    <row r="45" spans="1:7" ht="27" customHeight="1">
      <c r="A45" s="14">
        <v>35</v>
      </c>
      <c r="B45" s="15" t="s">
        <v>71</v>
      </c>
      <c r="C45" s="16" t="s">
        <v>72</v>
      </c>
      <c r="D45" s="14">
        <v>1984</v>
      </c>
      <c r="E45" s="40">
        <v>6.5</v>
      </c>
      <c r="F45" s="14" t="s">
        <v>310</v>
      </c>
      <c r="G45" s="17"/>
    </row>
    <row r="46" spans="1:7" ht="27" customHeight="1">
      <c r="A46" s="14">
        <v>36</v>
      </c>
      <c r="B46" s="15" t="s">
        <v>73</v>
      </c>
      <c r="C46" s="16" t="s">
        <v>74</v>
      </c>
      <c r="D46" s="14">
        <v>1978</v>
      </c>
      <c r="E46" s="40">
        <v>8</v>
      </c>
      <c r="F46" s="14" t="s">
        <v>311</v>
      </c>
      <c r="G46" s="17"/>
    </row>
    <row r="47" spans="1:7" ht="27" customHeight="1">
      <c r="A47" s="14">
        <v>37</v>
      </c>
      <c r="B47" s="15" t="s">
        <v>75</v>
      </c>
      <c r="C47" s="16" t="s">
        <v>76</v>
      </c>
      <c r="D47" s="14">
        <v>1979</v>
      </c>
      <c r="E47" s="40">
        <v>5.5</v>
      </c>
      <c r="F47" s="14" t="s">
        <v>312</v>
      </c>
      <c r="G47" s="17"/>
    </row>
    <row r="48" spans="1:7" ht="27" customHeight="1">
      <c r="A48" s="14">
        <v>38</v>
      </c>
      <c r="B48" s="15" t="s">
        <v>77</v>
      </c>
      <c r="C48" s="16" t="s">
        <v>76</v>
      </c>
      <c r="D48" s="14">
        <v>1980</v>
      </c>
      <c r="E48" s="40">
        <v>7</v>
      </c>
      <c r="F48" s="14" t="s">
        <v>313</v>
      </c>
      <c r="G48" s="17"/>
    </row>
    <row r="49" spans="1:7" ht="27" customHeight="1">
      <c r="A49" s="14">
        <v>39</v>
      </c>
      <c r="B49" s="15" t="s">
        <v>78</v>
      </c>
      <c r="C49" s="16" t="s">
        <v>79</v>
      </c>
      <c r="D49" s="14">
        <v>1980</v>
      </c>
      <c r="E49" s="40">
        <v>8</v>
      </c>
      <c r="F49" s="14" t="s">
        <v>314</v>
      </c>
      <c r="G49" s="17"/>
    </row>
    <row r="50" spans="1:7" ht="27" customHeight="1">
      <c r="A50" s="14">
        <v>40</v>
      </c>
      <c r="B50" s="15" t="s">
        <v>80</v>
      </c>
      <c r="C50" s="16" t="s">
        <v>81</v>
      </c>
      <c r="D50" s="14">
        <v>1984</v>
      </c>
      <c r="E50" s="40">
        <v>7.5</v>
      </c>
      <c r="F50" s="14" t="s">
        <v>315</v>
      </c>
      <c r="G50" s="17"/>
    </row>
    <row r="51" spans="1:7" ht="27" customHeight="1">
      <c r="A51" s="14">
        <v>41</v>
      </c>
      <c r="B51" s="15" t="s">
        <v>82</v>
      </c>
      <c r="C51" s="16" t="s">
        <v>83</v>
      </c>
      <c r="D51" s="14">
        <v>1988</v>
      </c>
      <c r="E51" s="40">
        <v>8</v>
      </c>
      <c r="F51" s="14" t="s">
        <v>316</v>
      </c>
      <c r="G51" s="17"/>
    </row>
    <row r="52" spans="1:7" ht="27" customHeight="1">
      <c r="A52" s="14">
        <v>42</v>
      </c>
      <c r="B52" s="15" t="s">
        <v>84</v>
      </c>
      <c r="C52" s="16" t="s">
        <v>85</v>
      </c>
      <c r="D52" s="14">
        <v>1976</v>
      </c>
      <c r="E52" s="40">
        <v>7.5</v>
      </c>
      <c r="F52" s="14" t="s">
        <v>317</v>
      </c>
      <c r="G52" s="17"/>
    </row>
    <row r="53" spans="1:7" ht="27" customHeight="1">
      <c r="A53" s="14">
        <v>43</v>
      </c>
      <c r="B53" s="15" t="s">
        <v>36</v>
      </c>
      <c r="C53" s="16" t="s">
        <v>86</v>
      </c>
      <c r="D53" s="14">
        <v>1985</v>
      </c>
      <c r="E53" s="40">
        <v>8</v>
      </c>
      <c r="F53" s="14" t="s">
        <v>318</v>
      </c>
      <c r="G53" s="17"/>
    </row>
    <row r="54" spans="1:7" ht="27" customHeight="1">
      <c r="A54" s="14">
        <v>44</v>
      </c>
      <c r="B54" s="15" t="s">
        <v>87</v>
      </c>
      <c r="C54" s="16" t="s">
        <v>88</v>
      </c>
      <c r="D54" s="14">
        <v>1979</v>
      </c>
      <c r="E54" s="40">
        <v>6</v>
      </c>
      <c r="F54" s="14" t="s">
        <v>319</v>
      </c>
      <c r="G54" s="17"/>
    </row>
    <row r="55" spans="1:7" ht="27" customHeight="1">
      <c r="A55" s="14">
        <v>45</v>
      </c>
      <c r="B55" s="15" t="s">
        <v>89</v>
      </c>
      <c r="C55" s="16" t="s">
        <v>90</v>
      </c>
      <c r="D55" s="14">
        <v>1988</v>
      </c>
      <c r="E55" s="40">
        <v>8</v>
      </c>
      <c r="F55" s="14" t="s">
        <v>320</v>
      </c>
      <c r="G55" s="17"/>
    </row>
    <row r="56" spans="1:7" ht="27" customHeight="1">
      <c r="A56" s="14">
        <v>46</v>
      </c>
      <c r="B56" s="15" t="s">
        <v>91</v>
      </c>
      <c r="C56" s="16" t="s">
        <v>90</v>
      </c>
      <c r="D56" s="14">
        <v>1988</v>
      </c>
      <c r="E56" s="40">
        <v>7</v>
      </c>
      <c r="F56" s="14" t="s">
        <v>322</v>
      </c>
      <c r="G56" s="17"/>
    </row>
    <row r="57" spans="1:7" ht="27" customHeight="1">
      <c r="A57" s="14">
        <v>47</v>
      </c>
      <c r="B57" s="15" t="s">
        <v>92</v>
      </c>
      <c r="C57" s="16" t="s">
        <v>93</v>
      </c>
      <c r="D57" s="14">
        <v>1985</v>
      </c>
      <c r="E57" s="40">
        <v>7.5</v>
      </c>
      <c r="F57" s="14" t="s">
        <v>323</v>
      </c>
      <c r="G57" s="17"/>
    </row>
    <row r="58" spans="1:7" ht="27" customHeight="1">
      <c r="A58" s="14">
        <v>48</v>
      </c>
      <c r="B58" s="15" t="s">
        <v>94</v>
      </c>
      <c r="C58" s="16" t="s">
        <v>95</v>
      </c>
      <c r="D58" s="14">
        <v>1978</v>
      </c>
      <c r="E58" s="39">
        <v>6.5</v>
      </c>
      <c r="F58" s="14" t="s">
        <v>324</v>
      </c>
      <c r="G58" s="17"/>
    </row>
    <row r="59" spans="1:7" ht="27" customHeight="1">
      <c r="A59" s="14">
        <v>49</v>
      </c>
      <c r="B59" s="15" t="s">
        <v>96</v>
      </c>
      <c r="C59" s="16" t="s">
        <v>97</v>
      </c>
      <c r="D59" s="14">
        <v>1985</v>
      </c>
      <c r="E59" s="39">
        <v>8</v>
      </c>
      <c r="F59" s="14" t="s">
        <v>325</v>
      </c>
      <c r="G59" s="17"/>
    </row>
    <row r="60" spans="1:7" ht="27" customHeight="1">
      <c r="A60" s="14">
        <v>50</v>
      </c>
      <c r="B60" s="15" t="s">
        <v>77</v>
      </c>
      <c r="C60" s="16" t="s">
        <v>98</v>
      </c>
      <c r="D60" s="14">
        <v>1979</v>
      </c>
      <c r="E60" s="39">
        <v>8</v>
      </c>
      <c r="F60" s="14" t="s">
        <v>326</v>
      </c>
      <c r="G60" s="17"/>
    </row>
    <row r="61" spans="1:7" ht="27" customHeight="1">
      <c r="A61" s="14">
        <v>51</v>
      </c>
      <c r="B61" s="15" t="s">
        <v>87</v>
      </c>
      <c r="C61" s="16" t="s">
        <v>98</v>
      </c>
      <c r="D61" s="14">
        <v>1988</v>
      </c>
      <c r="E61" s="39">
        <v>8</v>
      </c>
      <c r="F61" s="14" t="s">
        <v>299</v>
      </c>
      <c r="G61" s="23"/>
    </row>
    <row r="62" spans="1:7" ht="27" customHeight="1">
      <c r="A62" s="14">
        <v>52</v>
      </c>
      <c r="B62" s="15" t="s">
        <v>99</v>
      </c>
      <c r="C62" s="16" t="s">
        <v>100</v>
      </c>
      <c r="D62" s="14">
        <v>1990</v>
      </c>
      <c r="E62" s="39">
        <v>8</v>
      </c>
      <c r="F62" s="14" t="s">
        <v>433</v>
      </c>
      <c r="G62" s="17"/>
    </row>
    <row r="63" spans="1:7" ht="27" customHeight="1">
      <c r="A63" s="14">
        <v>53</v>
      </c>
      <c r="B63" s="15" t="s">
        <v>101</v>
      </c>
      <c r="C63" s="16" t="s">
        <v>102</v>
      </c>
      <c r="D63" s="14">
        <v>1986</v>
      </c>
      <c r="E63" s="39">
        <v>6.5</v>
      </c>
      <c r="F63" s="14" t="s">
        <v>295</v>
      </c>
      <c r="G63" s="17"/>
    </row>
    <row r="64" spans="1:7" ht="27" customHeight="1">
      <c r="A64" s="14">
        <v>54</v>
      </c>
      <c r="B64" s="15" t="s">
        <v>84</v>
      </c>
      <c r="C64" s="16" t="s">
        <v>103</v>
      </c>
      <c r="D64" s="14">
        <v>1985</v>
      </c>
      <c r="E64" s="39">
        <v>7</v>
      </c>
      <c r="F64" s="14" t="s">
        <v>296</v>
      </c>
      <c r="G64" s="17"/>
    </row>
    <row r="65" spans="1:7" ht="27" customHeight="1">
      <c r="A65" s="14">
        <v>55</v>
      </c>
      <c r="B65" s="15" t="s">
        <v>104</v>
      </c>
      <c r="C65" s="16" t="s">
        <v>105</v>
      </c>
      <c r="D65" s="14">
        <v>1984</v>
      </c>
      <c r="E65" s="39">
        <v>6.5</v>
      </c>
      <c r="F65" s="14" t="s">
        <v>327</v>
      </c>
      <c r="G65" s="17"/>
    </row>
    <row r="66" spans="1:7" ht="27" customHeight="1">
      <c r="A66" s="14">
        <v>56</v>
      </c>
      <c r="B66" s="15" t="s">
        <v>106</v>
      </c>
      <c r="C66" s="16" t="s">
        <v>107</v>
      </c>
      <c r="D66" s="14">
        <v>1981</v>
      </c>
      <c r="E66" s="39">
        <v>7</v>
      </c>
      <c r="F66" s="14" t="s">
        <v>328</v>
      </c>
      <c r="G66" s="17"/>
    </row>
    <row r="67" spans="1:7" ht="27" customHeight="1">
      <c r="A67" s="14">
        <v>57</v>
      </c>
      <c r="B67" s="15" t="s">
        <v>108</v>
      </c>
      <c r="C67" s="16" t="s">
        <v>109</v>
      </c>
      <c r="D67" s="14">
        <v>1978</v>
      </c>
      <c r="E67" s="41">
        <v>6.5</v>
      </c>
      <c r="F67" s="14" t="s">
        <v>329</v>
      </c>
      <c r="G67" s="24"/>
    </row>
    <row r="68" spans="1:7" ht="27" customHeight="1">
      <c r="A68" s="14">
        <v>58</v>
      </c>
      <c r="B68" s="15" t="s">
        <v>110</v>
      </c>
      <c r="C68" s="16" t="s">
        <v>109</v>
      </c>
      <c r="D68" s="14">
        <v>1987</v>
      </c>
      <c r="E68" s="41">
        <v>6.5</v>
      </c>
      <c r="F68" s="14" t="s">
        <v>330</v>
      </c>
      <c r="G68" s="24"/>
    </row>
    <row r="69" spans="1:7" ht="27" customHeight="1">
      <c r="A69" s="14">
        <v>59</v>
      </c>
      <c r="B69" s="15" t="s">
        <v>111</v>
      </c>
      <c r="C69" s="16" t="s">
        <v>109</v>
      </c>
      <c r="D69" s="14">
        <v>1985</v>
      </c>
      <c r="E69" s="41">
        <v>5</v>
      </c>
      <c r="F69" s="14" t="s">
        <v>331</v>
      </c>
      <c r="G69" s="24"/>
    </row>
    <row r="70" spans="1:7" ht="27" customHeight="1">
      <c r="A70" s="14">
        <v>60</v>
      </c>
      <c r="B70" s="15" t="s">
        <v>112</v>
      </c>
      <c r="C70" s="16" t="s">
        <v>113</v>
      </c>
      <c r="D70" s="14">
        <v>1982</v>
      </c>
      <c r="E70" s="41">
        <v>8</v>
      </c>
      <c r="F70" s="14" t="s">
        <v>332</v>
      </c>
      <c r="G70" s="24"/>
    </row>
    <row r="71" spans="1:7" ht="27" customHeight="1">
      <c r="A71" s="14">
        <v>61</v>
      </c>
      <c r="B71" s="15" t="s">
        <v>114</v>
      </c>
      <c r="C71" s="16" t="s">
        <v>115</v>
      </c>
      <c r="D71" s="14">
        <v>1985</v>
      </c>
      <c r="E71" s="41">
        <v>6.5</v>
      </c>
      <c r="F71" s="14" t="s">
        <v>333</v>
      </c>
      <c r="G71" s="24"/>
    </row>
    <row r="72" spans="1:7" ht="27" customHeight="1">
      <c r="A72" s="14">
        <v>62</v>
      </c>
      <c r="B72" s="15" t="s">
        <v>116</v>
      </c>
      <c r="C72" s="16" t="s">
        <v>115</v>
      </c>
      <c r="D72" s="14">
        <v>1984</v>
      </c>
      <c r="E72" s="41">
        <v>7.5</v>
      </c>
      <c r="F72" s="14" t="s">
        <v>334</v>
      </c>
      <c r="G72" s="24"/>
    </row>
    <row r="73" spans="1:7" ht="27" customHeight="1">
      <c r="A73" s="14">
        <v>63</v>
      </c>
      <c r="B73" s="15" t="s">
        <v>117</v>
      </c>
      <c r="C73" s="16" t="s">
        <v>118</v>
      </c>
      <c r="D73" s="14">
        <v>1982</v>
      </c>
      <c r="E73" s="41">
        <v>8</v>
      </c>
      <c r="F73" s="14" t="s">
        <v>335</v>
      </c>
      <c r="G73" s="24"/>
    </row>
    <row r="74" spans="1:7" ht="27" customHeight="1">
      <c r="A74" s="14">
        <v>64</v>
      </c>
      <c r="B74" s="15" t="s">
        <v>119</v>
      </c>
      <c r="C74" s="16" t="s">
        <v>120</v>
      </c>
      <c r="D74" s="14">
        <v>1978</v>
      </c>
      <c r="E74" s="41">
        <v>7.5</v>
      </c>
      <c r="F74" s="14" t="s">
        <v>336</v>
      </c>
      <c r="G74" s="24"/>
    </row>
    <row r="75" spans="1:7" ht="27" customHeight="1">
      <c r="A75" s="14">
        <v>65</v>
      </c>
      <c r="B75" s="15" t="s">
        <v>121</v>
      </c>
      <c r="C75" s="16" t="s">
        <v>122</v>
      </c>
      <c r="D75" s="14">
        <v>1974</v>
      </c>
      <c r="E75" s="41">
        <v>6</v>
      </c>
      <c r="F75" s="14" t="s">
        <v>337</v>
      </c>
      <c r="G75" s="24"/>
    </row>
    <row r="76" spans="1:7" ht="27" customHeight="1">
      <c r="A76" s="86">
        <v>66</v>
      </c>
      <c r="B76" s="88" t="s">
        <v>123</v>
      </c>
      <c r="C76" s="89" t="s">
        <v>124</v>
      </c>
      <c r="D76" s="90">
        <v>1972</v>
      </c>
      <c r="E76" s="91">
        <v>7.5</v>
      </c>
      <c r="F76" s="14" t="s">
        <v>338</v>
      </c>
      <c r="G76" s="92"/>
    </row>
    <row r="77" spans="1:7" ht="27" customHeight="1">
      <c r="A77" s="86">
        <v>67</v>
      </c>
      <c r="B77" s="25" t="s">
        <v>435</v>
      </c>
      <c r="C77" s="26" t="s">
        <v>436</v>
      </c>
      <c r="D77" s="27">
        <v>1978</v>
      </c>
      <c r="E77" s="42">
        <v>8</v>
      </c>
      <c r="F77" s="14" t="s">
        <v>339</v>
      </c>
      <c r="G77" s="93" t="s">
        <v>434</v>
      </c>
    </row>
    <row r="78" spans="1:7" ht="18" customHeight="1">
      <c r="A78" s="30"/>
      <c r="B78" s="31"/>
      <c r="C78"/>
      <c r="D78" s="32"/>
      <c r="E78" s="30"/>
      <c r="F78" s="30"/>
      <c r="G78" s="33"/>
    </row>
    <row r="79" spans="2:8" ht="16.5">
      <c r="B79" s="206" t="s">
        <v>195</v>
      </c>
      <c r="C79" s="210"/>
      <c r="D79" s="43">
        <f>A77</f>
        <v>67</v>
      </c>
      <c r="E79" s="44"/>
      <c r="F79" s="205"/>
      <c r="G79" s="205"/>
      <c r="H79" s="45"/>
    </row>
    <row r="80" spans="2:8" ht="16.5">
      <c r="B80" s="203" t="s">
        <v>196</v>
      </c>
      <c r="C80" s="204"/>
      <c r="D80" s="45">
        <f>COUNTIF(E11:E77,"&gt;=5.0")</f>
        <v>67</v>
      </c>
      <c r="E80" s="44"/>
      <c r="F80" s="205"/>
      <c r="G80" s="205"/>
      <c r="H80" s="45"/>
    </row>
    <row r="81" spans="2:8" ht="16.5">
      <c r="B81" s="203" t="s">
        <v>197</v>
      </c>
      <c r="C81" s="204"/>
      <c r="D81" s="45">
        <f>COUNTIF(E11:E77,"&lt;5.0")</f>
        <v>0</v>
      </c>
      <c r="E81" s="44"/>
      <c r="F81" s="205"/>
      <c r="G81" s="205"/>
      <c r="H81" s="45"/>
    </row>
    <row r="82" spans="2:8" ht="16.5">
      <c r="B82" s="46"/>
      <c r="C82" s="47"/>
      <c r="D82" s="45"/>
      <c r="E82" s="44"/>
      <c r="F82" s="48"/>
      <c r="G82" s="48"/>
      <c r="H82" s="45"/>
    </row>
    <row r="83" spans="1:8" ht="16.5" customHeight="1">
      <c r="A83" s="206" t="s">
        <v>440</v>
      </c>
      <c r="B83" s="206"/>
      <c r="C83" s="206"/>
      <c r="D83" s="206"/>
      <c r="E83" s="206"/>
      <c r="F83" s="206"/>
      <c r="G83" s="206"/>
      <c r="H83" s="94"/>
    </row>
    <row r="84" spans="2:8" ht="16.5">
      <c r="B84" s="49"/>
      <c r="C84" s="49"/>
      <c r="D84" s="49"/>
      <c r="E84" s="49"/>
      <c r="F84" s="223" t="s">
        <v>438</v>
      </c>
      <c r="G84" s="223"/>
      <c r="H84" s="223"/>
    </row>
    <row r="85" spans="2:8" ht="16.5">
      <c r="B85" s="49"/>
      <c r="C85" s="49"/>
      <c r="D85" s="49"/>
      <c r="E85" s="49"/>
      <c r="F85" s="49"/>
      <c r="G85" s="50"/>
      <c r="H85" s="50"/>
    </row>
    <row r="86" spans="2:8" ht="16.5">
      <c r="B86" s="49"/>
      <c r="C86" s="49"/>
      <c r="D86" s="49"/>
      <c r="E86" s="49"/>
      <c r="F86" s="49"/>
      <c r="G86" s="50"/>
      <c r="H86" s="50"/>
    </row>
    <row r="87" spans="2:8" ht="16.5">
      <c r="B87" s="49"/>
      <c r="C87" s="49"/>
      <c r="D87" s="49"/>
      <c r="E87" s="49"/>
      <c r="F87" s="49"/>
      <c r="G87" s="51"/>
      <c r="H87" s="51"/>
    </row>
    <row r="88" spans="2:8" ht="16.5">
      <c r="B88" s="49"/>
      <c r="C88" s="49"/>
      <c r="D88" s="49"/>
      <c r="E88" s="49"/>
      <c r="F88" s="49"/>
      <c r="G88" s="51"/>
      <c r="H88" s="51"/>
    </row>
    <row r="89" spans="1:8" ht="16.5" customHeight="1">
      <c r="A89" s="206" t="s">
        <v>437</v>
      </c>
      <c r="B89" s="206"/>
      <c r="C89" s="206"/>
      <c r="D89" s="206"/>
      <c r="E89" s="206"/>
      <c r="F89" s="206"/>
      <c r="G89" s="206"/>
      <c r="H89" s="94"/>
    </row>
    <row r="90" spans="2:3" ht="16.5">
      <c r="B90" s="35"/>
      <c r="C90" s="35"/>
    </row>
    <row r="91" spans="2:3" ht="16.5">
      <c r="B91" s="35"/>
      <c r="C91" s="35"/>
    </row>
  </sheetData>
  <sheetProtection/>
  <mergeCells count="18">
    <mergeCell ref="A89:G89"/>
    <mergeCell ref="B81:C81"/>
    <mergeCell ref="F81:G81"/>
    <mergeCell ref="F84:H84"/>
    <mergeCell ref="A83:G83"/>
    <mergeCell ref="B10:C10"/>
    <mergeCell ref="B79:C79"/>
    <mergeCell ref="F79:G79"/>
    <mergeCell ref="B80:C80"/>
    <mergeCell ref="F80:G80"/>
    <mergeCell ref="A7:G7"/>
    <mergeCell ref="B8:G8"/>
    <mergeCell ref="A1:C1"/>
    <mergeCell ref="D1:G1"/>
    <mergeCell ref="A2:C2"/>
    <mergeCell ref="A3:C3"/>
    <mergeCell ref="A5:G5"/>
    <mergeCell ref="A6:G6"/>
  </mergeCells>
  <conditionalFormatting sqref="E11:E77">
    <cfRule type="cellIs" priority="1" dxfId="2" operator="lessThan" stopIfTrue="1">
      <formula>5</formula>
    </cfRule>
  </conditionalFormatting>
  <printOptions/>
  <pageMargins left="0.25" right="0.25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2017-10-09T08:10:49Z</cp:lastPrinted>
  <dcterms:created xsi:type="dcterms:W3CDTF">2017-04-24T02:18:45Z</dcterms:created>
  <dcterms:modified xsi:type="dcterms:W3CDTF">2017-10-11T02:23:14Z</dcterms:modified>
  <cp:category/>
  <cp:version/>
  <cp:contentType/>
  <cp:contentStatus/>
</cp:coreProperties>
</file>