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10" windowHeight="7695" tabRatio="862" activeTab="7"/>
  </bookViews>
  <sheets>
    <sheet name="PHU LUC 1" sheetId="1" r:id="rId1"/>
    <sheet name="PHU LUC 2" sheetId="2" r:id="rId2"/>
    <sheet name="PHU LUC 3" sheetId="3" r:id="rId3"/>
    <sheet name="PHU LUC 4" sheetId="4" r:id="rId4"/>
    <sheet name="PHU LUC 5" sheetId="5" r:id="rId5"/>
    <sheet name="PHU LUC 6" sheetId="6" r:id="rId6"/>
    <sheet name="PHU LUC 7" sheetId="7" r:id="rId7"/>
    <sheet name="PHU LUC 8" sheetId="8" r:id="rId8"/>
  </sheets>
  <definedNames/>
  <calcPr fullCalcOnLoad="1"/>
</workbook>
</file>

<file path=xl/sharedStrings.xml><?xml version="1.0" encoding="utf-8"?>
<sst xmlns="http://schemas.openxmlformats.org/spreadsheetml/2006/main" count="681" uniqueCount="250">
  <si>
    <t>Chia theo giới tính</t>
  </si>
  <si>
    <t>Nam</t>
  </si>
  <si>
    <t>Nữ</t>
  </si>
  <si>
    <t>Tổng số</t>
  </si>
  <si>
    <t>A</t>
  </si>
  <si>
    <t>Chia ra</t>
  </si>
  <si>
    <t>Đơn vị tính: Người</t>
  </si>
  <si>
    <t>Số hòa giải viên được bồi dưỡng chuyên môn, nghiệp vụ</t>
  </si>
  <si>
    <t>Chuyên môn Luật</t>
  </si>
  <si>
    <t>Số vụ việc hòa giải thành</t>
  </si>
  <si>
    <t>Số vụ việc hòa giải không thành</t>
  </si>
  <si>
    <t>Đơn vị tính: vụ việc</t>
  </si>
  <si>
    <t>GHI CHÚ</t>
  </si>
  <si>
    <t>STT</t>
  </si>
  <si>
    <t>SỐ THÀNH VIÊN</t>
  </si>
  <si>
    <t>SỐ CUỘC</t>
  </si>
  <si>
    <t>TẦN SUẤT 
THỰC HIỆN</t>
  </si>
  <si>
    <t>SỐ LƯỢT NGƯỜI 
THAM DỰ</t>
  </si>
  <si>
    <t>VB CHỈ ĐẠO</t>
  </si>
  <si>
    <t>SỐ LƯỢT NGƯỜI
 THAM DỰ</t>
  </si>
  <si>
    <t>SỐ LƯỢNG TÀI LIỆU
CẤP PHÁT</t>
  </si>
  <si>
    <t>PHỔ BIẾN PHÁP LUẬT TRỰC TIẾP</t>
  </si>
  <si>
    <t>SỐ QUYẾT ĐỊNH THÀNH LẬP</t>
  </si>
  <si>
    <t>VĂN BẢN HƯỚNG DẪN, 
CHỈ ĐẠO THỰC HIỆN</t>
  </si>
  <si>
    <t>Chưa qua đào tạo chuyên môn Luật</t>
  </si>
  <si>
    <t>Trong đó</t>
  </si>
  <si>
    <t>Số vụ việc chưa giải quyết xong</t>
  </si>
  <si>
    <t>Mâu thuẫn giữa các bên</t>
  </si>
  <si>
    <t>Tranh chấp phát sinh từ quan hệ dân sự, hôn nhân và gia đình</t>
  </si>
  <si>
    <t>Vụ việc khác thuộc phạm vi hòa giải ở cơ sở</t>
  </si>
  <si>
    <t>VĂN BẢN</t>
  </si>
  <si>
    <t>PHỤ LỤC 1</t>
  </si>
  <si>
    <t>PHỤ LỤC 4</t>
  </si>
  <si>
    <t>Kết quả hoạt động PBGDPL</t>
  </si>
  <si>
    <t>PBGDPL trực tiếp</t>
  </si>
  <si>
    <t xml:space="preserve">Trong đó: Số người tham gia phổ biến pháp luật trực tiếp  </t>
  </si>
  <si>
    <t xml:space="preserve">Trong đó: Số lượng tài liệu đăng tải trên Internet </t>
  </si>
  <si>
    <t>Tổng số kinh phí</t>
  </si>
  <si>
    <t>Kinh phí từ nguồn hỗ trợ khác</t>
  </si>
  <si>
    <t xml:space="preserve">Kinh phí NSNN phân bổ thường xuyên </t>
  </si>
  <si>
    <t>Kinh phí NSNN cấp theo chương trình, đề án</t>
  </si>
  <si>
    <t>(1)</t>
  </si>
  <si>
    <t>(2)</t>
  </si>
  <si>
    <t>(3)</t>
  </si>
  <si>
    <t>(4)</t>
  </si>
  <si>
    <t>(5)</t>
  </si>
  <si>
    <t>(6)</t>
  </si>
  <si>
    <t>(7)</t>
  </si>
  <si>
    <t>(8)</t>
  </si>
  <si>
    <t>(9)</t>
  </si>
  <si>
    <t>(10)</t>
  </si>
  <si>
    <t>(11)</t>
  </si>
  <si>
    <t>(12)</t>
  </si>
  <si>
    <t>(13)</t>
  </si>
  <si>
    <t>(14)</t>
  </si>
  <si>
    <t>(15)</t>
  </si>
  <si>
    <t>(16)</t>
  </si>
  <si>
    <t>Tổng số trên địa bàn tỉnh</t>
  </si>
  <si>
    <t>I. Tại cấp tỉnh</t>
  </si>
  <si>
    <t>-</t>
  </si>
  <si>
    <t>1. Sở Tư pháp</t>
  </si>
  <si>
    <t>2. Sở, Ban, Ngành, Đoàn thể cấp tỉnh</t>
  </si>
  <si>
    <t>II. Tại cấp huyện</t>
  </si>
  <si>
    <t>III. Tại cấp xã</t>
  </si>
  <si>
    <t>Kinh phí NSNN</t>
  </si>
  <si>
    <t xml:space="preserve">Dân tộc thiểu số </t>
  </si>
  <si>
    <t>Số xã, phường, thị trấn đạt chuẩn
 tiếp cận pháp luật</t>
  </si>
  <si>
    <t>Tổng kinh
 phí hỗ trợ</t>
  </si>
  <si>
    <t xml:space="preserve">Số xã </t>
  </si>
  <si>
    <t>SỐ LƯỢNG THÀNH VIÊN HỘI ĐỒNG PHỐI HỢP PBGDPL 
CẤP TỈNH, CẤP HUYỆN</t>
  </si>
  <si>
    <t xml:space="preserve">KẾT QUẢ PBGDPL CHO CÁC ĐỐI TƯỢNG ĐẶC THÙ </t>
  </si>
  <si>
    <t xml:space="preserve">KẾT QUẢ CÔNG TÁC PBGDPL TRONG NHÀ TRƯỜNG </t>
  </si>
  <si>
    <t>PHỤ LỤC 5</t>
  </si>
  <si>
    <t>Trong đó: Kinh phí 
Chi thù lao</t>
  </si>
  <si>
    <t>TÊN ĐƠN VỊ, ĐỊA PHƯƠNG</t>
  </si>
  <si>
    <t>TÊN ĐƠN VỊ, 
ĐỊA PHƯƠNG</t>
  </si>
  <si>
    <t>1</t>
  </si>
  <si>
    <t>Sở Tư pháp tham mưu Ủy ban nhân dân tỉnh ban hành</t>
  </si>
  <si>
    <t>2</t>
  </si>
  <si>
    <t>7</t>
  </si>
  <si>
    <t>8</t>
  </si>
  <si>
    <t>Sở Tư pháp
 tham mưu Hội đồng phối hợp phổ biến, giáo dục pháp luật tỉnh ban hành</t>
  </si>
  <si>
    <t>10</t>
  </si>
  <si>
    <t>11</t>
  </si>
  <si>
    <t>12</t>
  </si>
  <si>
    <t>13</t>
  </si>
  <si>
    <t>15</t>
  </si>
  <si>
    <t>Bộ Chỉ huy 
Bộ đội biên phòng tỉnh tham mưu Hội đồng phối hợp phổ biến, giáo dục pháp luật tỉnh ban hành</t>
  </si>
  <si>
    <t>Kế hoạch số 09/KH-UBND ngày 11/01/2022 của UBND tỉnh An Giang về công tác phổ biến, giáo dục pháp luật; hòa giải ở cơ sở và xây dựng cấp xã đạt chuẩn tiếp cận pháp luật năm 2022</t>
  </si>
  <si>
    <t>Kế hoạch số 106/KH-UBND ngày 28/02/2022 của UBND tỉnh thực hiện quy định về xây dựng xã, phường, thị trấn đạt chuẩn tiếp cận pháp luật trên địa bàn tỉnh năm 2022</t>
  </si>
  <si>
    <t>Kế hoạch số 13/KH-HĐPH ngày 20/01/2022 của Hội đồng phối hợp phổ biến, giáo dục pháp luật tỉnh về hoạt động của Hội đồng phối hợp PBGDPL tỉnh năm 2022</t>
  </si>
  <si>
    <t>Kế hoạch số 28/KH-HĐPH ngày 14/02/2022 của Hội đồng phối hợp phổ biến, giáo dục pháp luật tỉnh về kiểm tra công tác phổ biến, giáo dục pháp luật, hòa giải ở cơ sở và xây dựng cấp xã đạt chuẩn tiếp cận pháp luật năm 2022</t>
  </si>
  <si>
    <t>Kế hoạch số 95/KH-HĐPH ngày 13/6/2022 của Hội đồng phối hợp phổ biến, giáo dục pháp luật tỉnh thực hiện Đề án “Tuyên truyền, phổ biến trong cán bộ, công chức, viên chức và Nhân dân về nội dung của Công ước chống tra tấn và pháp luật Việt Nam về phòng, chống tra tấn” năm 2022</t>
  </si>
  <si>
    <t>Tổng số ở cấp tỉnh</t>
  </si>
  <si>
    <t>Hội đồng phối hợp PBGDPL tỉnh An Giang</t>
  </si>
  <si>
    <t>Tổng số ở cấp huyện</t>
  </si>
  <si>
    <t>Hội đồng phối hợp PBGDPL thành phố Long Xuyên</t>
  </si>
  <si>
    <t>Hội đồng phối hợp PBGDPL thành phố Châu Đốc</t>
  </si>
  <si>
    <t>Quyết định số 1502/QĐ-UBND ngày 08/11/2021</t>
  </si>
  <si>
    <t>Hội đồng phối hợp PBGDPL thị xã Tân Châu</t>
  </si>
  <si>
    <t>Hội đồng phối hợp PBGDPL huyện Châu Thành</t>
  </si>
  <si>
    <t>Hội đồng phối hợp PBGDPL huyện Chợ Mới</t>
  </si>
  <si>
    <t>Hội đồng phối hợp PBGDPL huyện Thoại Sơn</t>
  </si>
  <si>
    <t>Quyết định số 3840/QĐ-UBND ngày 08/11/2021</t>
  </si>
  <si>
    <t>Hội đồng phối hợp PBGDPL huyện Phú Tân</t>
  </si>
  <si>
    <t>Hội đồng phối hợp PBGDPL huyện Châu Phú</t>
  </si>
  <si>
    <t>Quyết định số 1154/QĐ-UBND ngày 02/3/2021</t>
  </si>
  <si>
    <t>Hội đồng phối hợp PBGDPL huyện Tri Tôn</t>
  </si>
  <si>
    <t>Quyết định số 10103/QĐ-UBND ngày 08/11/2021</t>
  </si>
  <si>
    <t>Hội đồng phối hợp PBGDPL huyện Tịnh Biên</t>
  </si>
  <si>
    <t>Quyết định số 9226/QĐ-UBND ngày 27/9/2021</t>
  </si>
  <si>
    <t>Hội đồng phối hợp PBGDPL huyện An Phú</t>
  </si>
  <si>
    <t>SỞ, BAN, NGÀNH</t>
  </si>
  <si>
    <t>Sở Tư pháp</t>
  </si>
  <si>
    <t>Sở Lao động, Thương binh và Xã hội</t>
  </si>
  <si>
    <t>3</t>
  </si>
  <si>
    <t>Sở Văn hóa, Thể thao và Du lịch</t>
  </si>
  <si>
    <t>4</t>
  </si>
  <si>
    <t>Hội Liên hiệp Phụ nữ tỉnh</t>
  </si>
  <si>
    <t>5</t>
  </si>
  <si>
    <t>Liên minh Hợp tác xã tỉnh</t>
  </si>
  <si>
    <t>HUYỆN, THỊ XÃ, THÀNH PHỐ</t>
  </si>
  <si>
    <t>Thành phố Long Xuyên</t>
  </si>
  <si>
    <t>Thành phố Châu Đốc</t>
  </si>
  <si>
    <t>Huyện Chợ Mới</t>
  </si>
  <si>
    <t>Huyện Tịnh Biên</t>
  </si>
  <si>
    <t>Huyện Châu Phú</t>
  </si>
  <si>
    <t>6</t>
  </si>
  <si>
    <t>Huyện Phú Tân</t>
  </si>
  <si>
    <t>Huyện Tri Tôn</t>
  </si>
  <si>
    <t>Huyện Châu Thành</t>
  </si>
  <si>
    <t>9</t>
  </si>
  <si>
    <t>Huyện Thoại Sơn</t>
  </si>
  <si>
    <t>Thị xã Tân Châu</t>
  </si>
  <si>
    <t>Huyện An Phú</t>
  </si>
  <si>
    <t>Công an tỉnh</t>
  </si>
  <si>
    <t xml:space="preserve">
Thi tìm hiểu pháp luật
</t>
  </si>
  <si>
    <t>Ban Dân tộc tỉnh</t>
  </si>
  <si>
    <t>Ban Quản lý dự án đầu tư xây dựng và Khu vực phát triển đô thị tỉnh</t>
  </si>
  <si>
    <t>Ban Quản lý Khu kinh tế tỉnh</t>
  </si>
  <si>
    <t>Bảo hiểm xã hội tỉnh</t>
  </si>
  <si>
    <t>Bộ Chỉ huy Bộ đội biên phòng tỉnh</t>
  </si>
  <si>
    <t>Công ty TNHH MTV Xổ số kiến thiết An Giang</t>
  </si>
  <si>
    <t>Cục Hải quan tỉnh</t>
  </si>
  <si>
    <t>Cục Thi hành án dân sự</t>
  </si>
  <si>
    <t>Cục Quản lý thị trường</t>
  </si>
  <si>
    <t>Cục Thuế tỉnh</t>
  </si>
  <si>
    <t>Hội Cựu chiến binh tỉnh</t>
  </si>
  <si>
    <t>Hội Nông dân tỉnh</t>
  </si>
  <si>
    <t>Liên đoàn lao động tỉnh</t>
  </si>
  <si>
    <t>Sở Công Thương</t>
  </si>
  <si>
    <t>Sở Giáo dục và Đào tạo</t>
  </si>
  <si>
    <t>Sở Giao thông vận tải</t>
  </si>
  <si>
    <t>Sở Kế hoạch và Đầu tư</t>
  </si>
  <si>
    <t>Sở Khoa học và Công nghệ</t>
  </si>
  <si>
    <t>Sở LĐTB&amp;XH</t>
  </si>
  <si>
    <t>Sở Nội vụ</t>
  </si>
  <si>
    <t>Sở NN&amp;PTNT</t>
  </si>
  <si>
    <t>Sở Ngoại vụ</t>
  </si>
  <si>
    <t>Sở Tài chính</t>
  </si>
  <si>
    <t>Sở Tài nguyên và Môi trường</t>
  </si>
  <si>
    <t>Sở Thông tin và Truyền thông</t>
  </si>
  <si>
    <t>Sở Xây dựng</t>
  </si>
  <si>
    <t>Sở Y tế</t>
  </si>
  <si>
    <t>Tỉnh đoàn</t>
  </si>
  <si>
    <t>Tòa án nhân dân tỉnh</t>
  </si>
  <si>
    <t>Thanh tra tỉnh</t>
  </si>
  <si>
    <t>Kho Bạc Nhà nước An Giang</t>
  </si>
  <si>
    <t>Viện kiểm sát nhân dân tỉnh</t>
  </si>
  <si>
    <t>Ủy ban Mặt trận Tổ quốc Việt Nam tỉnh</t>
  </si>
  <si>
    <t>1. H. An Phú</t>
  </si>
  <si>
    <t>2. H. Châu Thành</t>
  </si>
  <si>
    <t>3. H. Châu Phú</t>
  </si>
  <si>
    <t>4. TP. Châu Đốc</t>
  </si>
  <si>
    <t>5. H. Chợ Mới</t>
  </si>
  <si>
    <t>6. H. Phú Tân</t>
  </si>
  <si>
    <t>7. TX. Tân Châu</t>
  </si>
  <si>
    <t>8. H. Tịnh Biên</t>
  </si>
  <si>
    <t>9. H. Tri Tôn</t>
  </si>
  <si>
    <t>10. H. Thoại Sơn</t>
  </si>
  <si>
    <t>11. TP. Long Xuyên</t>
  </si>
  <si>
    <t>(*) Do các cơ quan, đơn vị báo cáo chưa đầy đủ nên số liệu tại cột (5) và cột (6) về báo cáo viên pháp luật tỉnh được lấy từ nguồn tổng hợp của Sở Tư pháp qua các Quyết định công nhận Báo cáo viên pháp luật của UBND tỉnh là 210 báo cáo viên pháp luật cấp tỉnh
(**) Số liệu cấp huyện tăng cao so với cùng kỳ năm trước và năm 2020, trong đó các huyện tăng cao là: Châu Thành, Phú Tân, Tri Tôn. Lý do: Sau khi tình hình dich bệnh Covid-19 ổn đinh, các cơ quan, đơn vị cơ sở triển khai phổ biến các văn bản pháp luật đến người dân trên địa bàn nhiều hơn.</t>
  </si>
  <si>
    <t xml:space="preserve">Số phường,
 thị trấn </t>
  </si>
  <si>
    <t>* Ghi chú: Một số địa phương chưa kịp quyết toán phần kinh phí cho cho vụ việc hòa giải thành ( huyện An Phú, Tri Tôn, TP. Châu Đốc); Trong 127 vụ hòa giải không thành, chỉ có 16 vụ là hòa giải không thành 03 lần trở lên)</t>
  </si>
  <si>
    <t>Kế hoạch số 96/KH-HĐPH ngày 13/6/2022của Hội đồng phối hợp phổ biến, giáo dục pháp luật tỉnh về tuyên truyền, phổ biến nội dung cơ bản của Công ước quốc tế về các quyền dân sự, chính trị và pháp luật Việt Nam về các quyền dân sự, chính trị cho cán bộ, công chức, viên chức và nhân dân năm 2022</t>
  </si>
  <si>
    <t>Kế hoạch số 01/KH-HĐPH ngày 21/4/2022 của Hội đồng phối hợp phổ biến, giáo dục pháp luật tỉnh triển khai thực Đề án "Tổ chức tập huấn chuyên sâu; tuyên truyền, phổ biến Luật Biên phòng Việt Nam và các văn bản quy định chi tiết giai đoạn 2021 - 2025" trên địa bàn tỉnh An Giang</t>
  </si>
  <si>
    <t>Kế hoạch số 123/KH-UBND ngày 07/3/2022 của UBND tỉnh tuyên truyền, phổ biến, giáo dục pháp luật về phòng, chống tham nhũng năm 2022</t>
  </si>
  <si>
    <t>Thanh tra tỉnh tham mưu Ủy ban nhân dân tỉnh ban hành</t>
  </si>
  <si>
    <t>Phụ lục 3</t>
  </si>
  <si>
    <t>TÌNH HÌNH THỰC HIỆN NGÀY PHÁP LUẬT TẠI CÁC CƠ QUAN 
TRÊN ĐỊA BÀN TỈNH AN GIANG</t>
  </si>
  <si>
    <t>01 lần/tháng</t>
  </si>
  <si>
    <t>Bộ Chỉ huy Bộ đội biên phòng</t>
  </si>
  <si>
    <t>Bộ Chỉ huy Quân sự tỉnh</t>
  </si>
  <si>
    <t>Tỉnh Đoàn An Giang</t>
  </si>
  <si>
    <t>01 lần /tháng</t>
  </si>
  <si>
    <t>Sở Lao động, Thương binh và xã hội</t>
  </si>
  <si>
    <t>Sở Nông nghiệp và Phát triển nông thôn</t>
  </si>
  <si>
    <t>14</t>
  </si>
  <si>
    <t>16</t>
  </si>
  <si>
    <t>17</t>
  </si>
  <si>
    <t>18</t>
  </si>
  <si>
    <t>19</t>
  </si>
  <si>
    <t>Thành phố Châu Đốc</t>
  </si>
  <si>
    <t>Quyết định số 2936/QĐ-UBND ngày 31/12/2021</t>
  </si>
  <si>
    <t>Chia theo trình độ chuyên môn</t>
  </si>
  <si>
    <t>Quyết định số 1174/QĐ-UBND ngày 17/3/2022</t>
  </si>
  <si>
    <t>Kế hoạch số 25/KH-UBND ngày 27/01/2022 của UBND huyện  về công tác phổ biến, giáo dục pháp luật, hòa giải ở cơ sở và xây dựng cấp xã đạt chuẩn tiếp cận pháp luật trên địa bàn huyện Châu Thành năm 2022</t>
  </si>
  <si>
    <t>Kế hoạch số 25/KH-UBND ngày 
27/01/2022 của UBND huyện  về công tác phổ biến, giáo dục pháp luật, hòa giải ở cơ sở và xây dựng cấp xã đạt chuẩn tiếp cận pháp luật trên địa bàn huyện Châu Thành năm 2022</t>
  </si>
  <si>
    <t>Kế hoạch số 129/KH-PGDĐT ngày 28/01/2022 về công tác phổ biến, giáo dục pháp luật trong nhà trường năm 2022</t>
  </si>
  <si>
    <t>Quyết định số 2523/QĐ-UBND ngày 23/5/2022</t>
  </si>
  <si>
    <t>Quyết định số 1291/QĐ-UBND ngày 31/05/2022</t>
  </si>
  <si>
    <t>- Kế hoạch số 20/KH-UBND ngày 25/01/2022 công tác phổ biến, giáo dục pháp luật; hòa giải ở cơ sở và xây dựng xã, phường đạt chuẩn tiếp cận pháp luật năm 2022 trên địa bàn thành phố Châu Đốc
- Kế hoạch số 13/KH-UBND ngày 18/01/2022 thực hiện đề án “Nâng cao hiệu quả công tác phổ biến, giáo dục pháp luật gắn với vận động quần chúng nhân dân chấp hành pháp luật tại cơ sở của lực lượng công an nhân dân giai đoạn 2021-2027"</t>
  </si>
  <si>
    <t>Kế hoạch số 20/KH-UBND ngày 25/01/2022 công tác phổ biến, giáo dục pháp luật; hòa giải ở cơ sở và xây dựng xã, phường đạt chuẩn tiếp cận pháp luật năm 2022 trên địa bàn thành phố Châu Đốc</t>
  </si>
  <si>
    <t>Quyết định số 155/QĐ-UBND ngày 18/01/2022</t>
  </si>
  <si>
    <t>- CV 232/PGDĐT ngày 01/4/2022 về triển khai thực hiện Quyết định số 767/QĐ-BGDĐT ngày 21/3/2022 của Bộ Giáo dục và Đào tạo về phê duyệt nội dung các video tuyên truyền pháp luật về an toàn giao thông cho học sinh, sinh viên;
- KH số 210/KH-PGDĐT ngày 21/3/2022 về công tác phòng, chống tội phạm, HIV/AIDS, tệ nạn xã hội năm 2022;
- KH số 171/KH-PGDĐT ngày 11/3/2022 về triển khai công tác tuyên truyền, giáo dục an toàn giao thông trong trường học năm 2022.</t>
  </si>
  <si>
    <t>Kế hoạch số 164/KH-UBND ngày 07/01/2022 của UBND huyện về việc triển khai thực hiện chính sách trợ giúp pháp lý cho các đối tượng và người khuyết tật trên địa bàn huyện Tịnh Biên năm 2022</t>
  </si>
  <si>
    <t>03 - 04 lần/tháng</t>
  </si>
  <si>
    <t>Cục Thi hành án dân sự tỉnh An Giang</t>
  </si>
  <si>
    <t>- Chương trình phối hợp số 02/CTPH-BDT-SNN&amp;PTNT-STTTT ngày
 01/9/2021 giữa Ban Dân tộc, Sở NNPTNT và Sở TTTT phối hợp triển khai Kế hoạch số 296/KH-UBND ngày 28/5/2020 của Ủy ban nhân dân tỉnh An Giang về thực hiện Đề án “Tăng cường ứng dụng công nghệ thông tin hỗ trợ đồng bào dân tộc thiểu số phát triển kinh tế xã hội và đảm bảo an ninh trật tự vùng đồng bào dân tộc thiểu số Việt Nam giai đoạn 2020-2025” trên địa bàn tỉnh An Giang;
- Kế hoạch số 10/KH-BDT ngày 24/2/2022 về việc thực hiện Đề án "Giảm thiểu tình trạng tảo hôn và hôn nhân cận huyết thống trong vùng dân tộc thiểu số năm 2022";
- Kế hoạch số 23/KH-BDT, ngày 21 tháng 4 năm 2022 Tổ chức hội nghị tập huấn, bồi dưỡng kiến thức, phát huy vai trò người có uy tín trong đồng bào dân tộc thiểu số năm 2022.</t>
  </si>
  <si>
    <t xml:space="preserve"> Kế hoạch số 10/KH-BDT ngày 24/2/2022 về việc thực hiện Đề án "Giảm thiểu tình trạng tảo hôn và hôn nhân cận huyết thống trong vùng dân tộc thiểu số năm 2022"</t>
  </si>
  <si>
    <t>Kế hoạch số 553/KH-SLĐTBXH ngày 10/3/2022 thực hiện công tác phổ biến, giáo dục pháp luật của Sở LĐTBXH tỉnh An Giang năm 2022; Kế hoạch số 238/KH-SLĐTBXH ngày 08/01/2022 thực hiện công tác pháp chế của Sở LĐTBXH tỉnh An Giang năm 2022; Kế hoạch số 292/KH-SLĐTBXH, ngày 14/02/2022 về tập huấn triển khai thực hiện Nghị định số 116/2021/NĐ-CP quy định chi tiết một số điều của Luật Phòng, chống ma túy, Luật Xử lý vi phạm hành chính về cai nghiện ma túy và quản lý sau cai nghiện ma túy</t>
  </si>
  <si>
    <t>Kế hoạch số 553/KH-SLĐTBXH ngày 10/3/2022 thực hiện công tác phổ biến, giáo dục pháp luật của Sở LĐTBXH tỉnh An Giang năm 2022; Kế hoạch số 238/KH-SLĐTBXH ngày 08/01/2022 thực hiện công tác pháp chế của Sở LĐTBXH tỉnh An Giang năm 2022 và phổ biến các văn bản quy phạm pháp luật  có liên quan</t>
  </si>
  <si>
    <t>Kế hoạch số 80/KH-SGDĐT ngày 18/01/2022 về việc phổ biến, giáo dục pháp luật của ngành giáo dục và đào tạo năm 2022</t>
  </si>
  <si>
    <t>Ban Quản lý Khu du lịch quốc gia Núi Sam, tỉnh An Giang</t>
  </si>
  <si>
    <t>03 đĩa CD 
tuyên truyền gửi đến Đài Truyền thanh 156 xã, phường, thị trấn và 11 Đài Truyền thanh huyện</t>
  </si>
  <si>
    <t>- Kế hoạch số 601/KH-SVHTTDL, ngày 22 tháng 02 năm 2022 của Sở Văn hóa, Thể thao và Du lịch về Tuyên truyền phòng, chống ma túy, mại dâm - năm 2022;
- Kế hoạch số 611/KH-SVHTTDL, ngày 23 tháng 3 năm 2022 của Sở Văn hóa, Thể thao và Du lịch về Thông tin, tuyên truyền phổ biến chính sách pháp luật cho người dân nông thôn và đồng bào dân tộc thiểu số năm 2022;
- Kế hoạch số 623/KH-SVHTTDL, ngày 24 tháng 3 năm 2022 của Sở Văn hóa, Thể thao và Du lịch về Tuyên truyền phòng, chống tội phạm trong tình hình mới năm 2022.</t>
  </si>
  <si>
    <t xml:space="preserve">DANH MỤC VĂN BẢN THỰC HIỆN CÔNG TÁC PBGDPL ĐÃ ĐƯỢC CƠ QUAN, ĐƠN VỊ BAN HÀNH VÀ THAM MƯU UBND TỈNH, HỘI ĐỒNG PHỐI HỢP PBGDPL TỈNH BAN HÀNH </t>
  </si>
  <si>
    <t>Quyết định số 2154/QĐ-UBND ngày 20/9/2021 của Chủ tịch Ủy ban nhân dân tỉnh; Quyết định số 283/QĐ-UBND ngày 17/2/2022 của Chủ tịch Ủy ban nhân dân tỉnh</t>
  </si>
  <si>
    <r>
      <t xml:space="preserve">Tổng số vụ việc tiếp nhận hòa giải
</t>
    </r>
    <r>
      <rPr>
        <sz val="11"/>
        <rFont val="Times New Roman"/>
        <family val="1"/>
      </rPr>
      <t xml:space="preserve"> (bao gồm số vụ chưa giải quyết xong kỳ trước chuyển sang)</t>
    </r>
    <r>
      <rPr>
        <b/>
        <sz val="11"/>
        <rFont val="Times New Roman"/>
        <family val="1"/>
      </rPr>
      <t xml:space="preserve">
</t>
    </r>
    <r>
      <rPr>
        <i/>
        <sz val="11"/>
        <rFont val="Times New Roman"/>
        <family val="1"/>
      </rPr>
      <t>(Vụ việc)</t>
    </r>
  </si>
  <si>
    <r>
      <t xml:space="preserve">Kết quả hòa giải
</t>
    </r>
    <r>
      <rPr>
        <i/>
        <sz val="11"/>
        <rFont val="Times New Roman"/>
        <family val="1"/>
      </rPr>
      <t>(Vụ việc)</t>
    </r>
  </si>
  <si>
    <r>
      <t xml:space="preserve">Kinh phí hỗ trợ cho 
tổ hòa giải/hòa giải viên
</t>
    </r>
    <r>
      <rPr>
        <i/>
        <sz val="11"/>
        <rFont val="Times New Roman"/>
        <family val="1"/>
      </rPr>
      <t>(Đồng)</t>
    </r>
  </si>
  <si>
    <r>
      <t xml:space="preserve">Số tổ hòa giải
</t>
    </r>
    <r>
      <rPr>
        <i/>
        <sz val="12"/>
        <rFont val="Times New Roman"/>
        <family val="1"/>
      </rPr>
      <t>(Tổ)</t>
    </r>
  </si>
  <si>
    <r>
      <t xml:space="preserve">Hòa giải viên </t>
    </r>
    <r>
      <rPr>
        <i/>
        <sz val="12"/>
        <rFont val="Times New Roman"/>
        <family val="1"/>
      </rPr>
      <t>(Người)</t>
    </r>
  </si>
  <si>
    <t>Sở Lao động - Thương binh và Xã hội</t>
  </si>
  <si>
    <t>Kế hoạch 16/KH-UBND ngày 08/02/2021 của UBND huyện về công tác PBGDPL, hoà giải cơ sở, chuẩn tiếp cận pháp luật trên địa bàn huyện năm 2022</t>
  </si>
  <si>
    <r>
      <rPr>
        <b/>
        <sz val="10"/>
        <rFont val="Times New Roman"/>
        <family val="1"/>
      </rPr>
      <t>Số Tuyên truyền viên pháp luật cấp xã</t>
    </r>
    <r>
      <rPr>
        <sz val="10"/>
        <rFont val="Times New Roman"/>
        <family val="1"/>
      </rPr>
      <t xml:space="preserve">
</t>
    </r>
    <r>
      <rPr>
        <i/>
        <sz val="10"/>
        <rFont val="Times New Roman"/>
        <family val="1"/>
      </rPr>
      <t>(Người)</t>
    </r>
  </si>
  <si>
    <r>
      <rPr>
        <b/>
        <sz val="10"/>
        <rFont val="Times New Roman"/>
        <family val="1"/>
      </rPr>
      <t>Số Báo cáo viên pháp luật cấp huyện</t>
    </r>
    <r>
      <rPr>
        <i/>
        <sz val="10"/>
        <rFont val="Times New Roman"/>
        <family val="1"/>
      </rPr>
      <t xml:space="preserve">
(Người)</t>
    </r>
  </si>
  <si>
    <r>
      <rPr>
        <b/>
        <sz val="10"/>
        <rFont val="Times New Roman"/>
        <family val="1"/>
      </rPr>
      <t>Số Báo cáo viên pháp luật cấp tỉnh</t>
    </r>
    <r>
      <rPr>
        <i/>
        <sz val="10"/>
        <rFont val="Times New Roman"/>
        <family val="1"/>
      </rPr>
      <t xml:space="preserve">
(Người)</t>
    </r>
  </si>
  <si>
    <r>
      <t xml:space="preserve">Số tài liệu PBGDPL được phát hành 
</t>
    </r>
    <r>
      <rPr>
        <i/>
        <sz val="10"/>
        <rFont val="Times New Roman"/>
        <family val="1"/>
      </rPr>
      <t>(Bản)</t>
    </r>
  </si>
  <si>
    <r>
      <t xml:space="preserve">Kinh phí dành cho công tác PBGDPL
</t>
    </r>
    <r>
      <rPr>
        <i/>
        <sz val="10"/>
        <rFont val="Times New Roman"/>
        <family val="1"/>
      </rPr>
      <t>(Đồng)</t>
    </r>
  </si>
  <si>
    <r>
      <t xml:space="preserve">Số cuộc
</t>
    </r>
    <r>
      <rPr>
        <i/>
        <sz val="10"/>
        <rFont val="Times New Roman"/>
        <family val="1"/>
      </rPr>
      <t>(Cuộc)</t>
    </r>
  </si>
  <si>
    <r>
      <t xml:space="preserve">Số lượt người tham dự
</t>
    </r>
    <r>
      <rPr>
        <i/>
        <sz val="10"/>
        <rFont val="Times New Roman"/>
        <family val="1"/>
      </rPr>
      <t>(Lượt người)</t>
    </r>
  </si>
  <si>
    <r>
      <t xml:space="preserve">Số cuộc thi
</t>
    </r>
    <r>
      <rPr>
        <i/>
        <sz val="10"/>
        <rFont val="Times New Roman"/>
        <family val="1"/>
      </rPr>
      <t>(Cuộc)</t>
    </r>
  </si>
  <si>
    <r>
      <t xml:space="preserve">Số lượt người dự thi
</t>
    </r>
    <r>
      <rPr>
        <i/>
        <sz val="10"/>
        <rFont val="Times New Roman"/>
        <family val="1"/>
      </rPr>
      <t>(Lượt người)</t>
    </r>
  </si>
  <si>
    <t>Quyết định số 1242/QĐ-UBND ngày 28/01/2022</t>
  </si>
  <si>
    <t>PHỤ LỤC 6</t>
  </si>
  <si>
    <t>(Kèm theo Báo cáo số 182/BC-HĐPH ngày 28 tháng 6 năm 2022 của Hội đồng 
phối hợp phổ biến, giáo dục pháp luật tỉnh An Giang)</t>
  </si>
  <si>
    <r>
      <t xml:space="preserve">PHỤ LỤC 2 - SỐ TUYÊN TRUYỀN VIÊN PHÁP LUẬT VÀ BÁO CÁO VIÊN PHÁP LUẬT TRÊN ĐỊA BÀN TỈNH - 
KẾT QUẢ HOẠT ĐỘNG PHỔ BIẾN, GIÁO DỤC PHÁP LUẬT
</t>
    </r>
    <r>
      <rPr>
        <i/>
        <sz val="13"/>
        <rFont val="Times New Roman"/>
        <family val="1"/>
      </rPr>
      <t>(Kèm theo Báo cáo số 182/BC-HĐPH ngày 28 tháng 6 năm 2022 của Hội đồng 
phối hợp phổ biến, giáo dục pháp luật tỉnh An Giang)</t>
    </r>
  </si>
  <si>
    <r>
      <t xml:space="preserve">PHỤ LỤC 7 - TÌNH HÌNH TỔ CHỨC, CÁN BỘ CỦA TỔ HÒA GIẢI Ở CƠ SỞ TẠI ĐỊA BÀN 
</t>
    </r>
    <r>
      <rPr>
        <i/>
        <sz val="13"/>
        <rFont val="Times New Roman"/>
        <family val="1"/>
      </rPr>
      <t>(Kèm theo Báo cáo số 182/BC-HĐPH ngày 28 tháng 6 năm 2022 của Hội đồng 
phối hợp phổ biến, giáo dục pháp luật tỉnh An Giang)</t>
    </r>
  </si>
  <si>
    <r>
      <t xml:space="preserve">PHỤ LỤC 8 - KẾT QUẢ HOẠT ĐỘNG CỦA TỔ HÒA GIẢI Ở CƠ SỞ,  XÂY DỰNG CẤP XÃ 
ĐẠT CHUẨN TIẾP CẬN PHÁP LUẬT TRÊN ĐỊA BÀN TỈNH
</t>
    </r>
    <r>
      <rPr>
        <i/>
        <sz val="13"/>
        <rFont val="Times New Roman"/>
        <family val="1"/>
      </rPr>
      <t>(Kèm theo Báo cáo số 182/BC-HĐPH ngày 28 tháng 6 năm 2022 của Hội đồng 
phối hợp phổ biến, giáo dục pháp luật tỉnh An Giang)</t>
    </r>
  </si>
</sst>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_(* \(#,##0.00\);_(* &quot;-&quot;??_);_(@_)"/>
    <numFmt numFmtId="165" formatCode="0_);\(0\)"/>
    <numFmt numFmtId="166" formatCode="#,##0.0;[Red]#,##0.0"/>
  </numFmts>
  <fonts count="63">
    <font>
      <sz val="10"/>
      <name val="Arial"/>
      <family val="0"/>
    </font>
    <font>
      <sz val="11"/>
      <color indexed="8"/>
      <name val="Arial"/>
      <family val="2"/>
    </font>
    <font>
      <sz val="12"/>
      <name val="Times New Roman"/>
      <family val="1"/>
    </font>
    <font>
      <i/>
      <sz val="12"/>
      <name val="Times New Roman"/>
      <family val="1"/>
    </font>
    <font>
      <i/>
      <sz val="13"/>
      <name val="Times New Roman"/>
      <family val="1"/>
    </font>
    <font>
      <sz val="8"/>
      <name val="Arial"/>
      <family val="2"/>
    </font>
    <font>
      <b/>
      <sz val="12"/>
      <name val="Times New Roman"/>
      <family val="1"/>
    </font>
    <font>
      <sz val="10"/>
      <name val="Times New Roman"/>
      <family val="1"/>
    </font>
    <font>
      <b/>
      <sz val="13"/>
      <name val="Times New Roman"/>
      <family val="1"/>
    </font>
    <font>
      <sz val="13"/>
      <name val="Times New Roman"/>
      <family val="1"/>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indexed="8"/>
      <name val="Calibri"/>
      <family val="2"/>
    </font>
    <font>
      <sz val="14"/>
      <name val="Times New Roman"/>
      <family val="1"/>
    </font>
    <font>
      <sz val="10"/>
      <color indexed="8"/>
      <name val="Arial"/>
      <family val="2"/>
    </font>
    <font>
      <i/>
      <sz val="10"/>
      <color indexed="8"/>
      <name val="Times New Roman"/>
      <family val="1"/>
    </font>
    <font>
      <b/>
      <sz val="13"/>
      <color indexed="8"/>
      <name val="Times New Roman"/>
      <family val="1"/>
    </font>
    <font>
      <sz val="13"/>
      <color indexed="8"/>
      <name val="Times New Roman"/>
      <family val="1"/>
    </font>
    <font>
      <i/>
      <sz val="12"/>
      <color indexed="8"/>
      <name val="Times New Roman"/>
      <family val="1"/>
    </font>
    <font>
      <sz val="11"/>
      <name val="Times New Roman"/>
      <family val="1"/>
    </font>
    <font>
      <b/>
      <sz val="11"/>
      <name val="Times New Roman"/>
      <family val="1"/>
    </font>
    <font>
      <i/>
      <sz val="11"/>
      <name val="Times New Roman"/>
      <family val="1"/>
    </font>
    <font>
      <b/>
      <sz val="11"/>
      <name val="Arial"/>
      <family val="2"/>
    </font>
    <font>
      <i/>
      <sz val="10"/>
      <name val="Times New Roman"/>
      <family val="1"/>
    </font>
    <font>
      <b/>
      <sz val="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theme="1"/>
      <name val="Times New Roman"/>
      <family val="1"/>
    </font>
    <font>
      <i/>
      <sz val="12"/>
      <color theme="1"/>
      <name val="Times New Roman"/>
      <family val="1"/>
    </font>
    <font>
      <b/>
      <sz val="13"/>
      <color theme="1"/>
      <name val="Times New Roman"/>
      <family val="1"/>
    </font>
    <font>
      <sz val="13"/>
      <color theme="1"/>
      <name val="Times New Roman"/>
      <family val="1"/>
    </font>
    <font>
      <sz val="10"/>
      <name val="Calibri"/>
      <family val="2"/>
    </font>
    <font>
      <b/>
      <sz val="11"/>
      <name val="Calibri"/>
      <family val="2"/>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color indexed="63"/>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right/>
      <top style="thin">
        <color indexed="62"/>
      </top>
      <bottom style="double">
        <color indexed="62"/>
      </bottom>
    </border>
    <border>
      <left style="thin"/>
      <right style="thin"/>
      <top style="thin"/>
      <bottom style="thin"/>
    </border>
    <border>
      <left/>
      <right/>
      <top/>
      <bottom style="thin"/>
    </border>
    <border>
      <left style="thin"/>
      <right/>
      <top style="thin"/>
      <bottom style="thin"/>
    </border>
    <border>
      <left style="thin"/>
      <right style="thin"/>
      <top style="thin"/>
      <bottom/>
    </border>
    <border>
      <left/>
      <right style="thin"/>
      <top style="thin"/>
      <bottom style="thin"/>
    </border>
    <border>
      <left style="thin"/>
      <right style="thin"/>
      <top/>
      <bottom/>
    </border>
    <border>
      <left style="thin"/>
      <right style="thin"/>
      <top/>
      <bottom style="thin"/>
    </border>
    <border>
      <left/>
      <right/>
      <top style="thin"/>
      <bottom style="thin"/>
    </border>
  </borders>
  <cellStyleXfs count="1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1" fillId="3" borderId="0" applyNumberFormat="0" applyBorder="0" applyAlignment="0" applyProtection="0"/>
    <xf numFmtId="0" fontId="39" fillId="4" borderId="0" applyNumberFormat="0" applyBorder="0" applyAlignment="0" applyProtection="0"/>
    <xf numFmtId="0" fontId="1" fillId="5" borderId="0" applyNumberFormat="0" applyBorder="0" applyAlignment="0" applyProtection="0"/>
    <xf numFmtId="0" fontId="39" fillId="6" borderId="0" applyNumberFormat="0" applyBorder="0" applyAlignment="0" applyProtection="0"/>
    <xf numFmtId="0" fontId="1" fillId="7" borderId="0" applyNumberFormat="0" applyBorder="0" applyAlignment="0" applyProtection="0"/>
    <xf numFmtId="0" fontId="39" fillId="8" borderId="0" applyNumberFormat="0" applyBorder="0" applyAlignment="0" applyProtection="0"/>
    <xf numFmtId="0" fontId="1" fillId="9" borderId="0" applyNumberFormat="0" applyBorder="0" applyAlignment="0" applyProtection="0"/>
    <xf numFmtId="0" fontId="39" fillId="10" borderId="0" applyNumberFormat="0" applyBorder="0" applyAlignment="0" applyProtection="0"/>
    <xf numFmtId="0" fontId="1" fillId="11" borderId="0" applyNumberFormat="0" applyBorder="0" applyAlignment="0" applyProtection="0"/>
    <xf numFmtId="0" fontId="39" fillId="12" borderId="0" applyNumberFormat="0" applyBorder="0" applyAlignment="0" applyProtection="0"/>
    <xf numFmtId="0" fontId="1" fillId="13" borderId="0" applyNumberFormat="0" applyBorder="0" applyAlignment="0" applyProtection="0"/>
    <xf numFmtId="0" fontId="39" fillId="14" borderId="0" applyNumberFormat="0" applyBorder="0" applyAlignment="0" applyProtection="0"/>
    <xf numFmtId="0" fontId="1" fillId="15" borderId="0" applyNumberFormat="0" applyBorder="0" applyAlignment="0" applyProtection="0"/>
    <xf numFmtId="0" fontId="39" fillId="16" borderId="0" applyNumberFormat="0" applyBorder="0" applyAlignment="0" applyProtection="0"/>
    <xf numFmtId="0" fontId="1" fillId="17" borderId="0" applyNumberFormat="0" applyBorder="0" applyAlignment="0" applyProtection="0"/>
    <xf numFmtId="0" fontId="39" fillId="18" borderId="0" applyNumberFormat="0" applyBorder="0" applyAlignment="0" applyProtection="0"/>
    <xf numFmtId="0" fontId="1" fillId="19" borderId="0" applyNumberFormat="0" applyBorder="0" applyAlignment="0" applyProtection="0"/>
    <xf numFmtId="0" fontId="39" fillId="20" borderId="0" applyNumberFormat="0" applyBorder="0" applyAlignment="0" applyProtection="0"/>
    <xf numFmtId="0" fontId="1" fillId="9" borderId="0" applyNumberFormat="0" applyBorder="0" applyAlignment="0" applyProtection="0"/>
    <xf numFmtId="0" fontId="39" fillId="21" borderId="0" applyNumberFormat="0" applyBorder="0" applyAlignment="0" applyProtection="0"/>
    <xf numFmtId="0" fontId="1" fillId="15" borderId="0" applyNumberFormat="0" applyBorder="0" applyAlignment="0" applyProtection="0"/>
    <xf numFmtId="0" fontId="39" fillId="22" borderId="0" applyNumberFormat="0" applyBorder="0" applyAlignment="0" applyProtection="0"/>
    <xf numFmtId="0" fontId="1" fillId="23" borderId="0" applyNumberFormat="0" applyBorder="0" applyAlignment="0" applyProtection="0"/>
    <xf numFmtId="0" fontId="40" fillId="24" borderId="0" applyNumberFormat="0" applyBorder="0" applyAlignment="0" applyProtection="0"/>
    <xf numFmtId="0" fontId="10" fillId="25" borderId="0" applyNumberFormat="0" applyBorder="0" applyAlignment="0" applyProtection="0"/>
    <xf numFmtId="0" fontId="40" fillId="26" borderId="0" applyNumberFormat="0" applyBorder="0" applyAlignment="0" applyProtection="0"/>
    <xf numFmtId="0" fontId="10" fillId="17" borderId="0" applyNumberFormat="0" applyBorder="0" applyAlignment="0" applyProtection="0"/>
    <xf numFmtId="0" fontId="40" fillId="27" borderId="0" applyNumberFormat="0" applyBorder="0" applyAlignment="0" applyProtection="0"/>
    <xf numFmtId="0" fontId="10" fillId="19" borderId="0" applyNumberFormat="0" applyBorder="0" applyAlignment="0" applyProtection="0"/>
    <xf numFmtId="0" fontId="40" fillId="28" borderId="0" applyNumberFormat="0" applyBorder="0" applyAlignment="0" applyProtection="0"/>
    <xf numFmtId="0" fontId="10" fillId="29" borderId="0" applyNumberFormat="0" applyBorder="0" applyAlignment="0" applyProtection="0"/>
    <xf numFmtId="0" fontId="40" fillId="30" borderId="0" applyNumberFormat="0" applyBorder="0" applyAlignment="0" applyProtection="0"/>
    <xf numFmtId="0" fontId="10" fillId="31" borderId="0" applyNumberFormat="0" applyBorder="0" applyAlignment="0" applyProtection="0"/>
    <xf numFmtId="0" fontId="40" fillId="32" borderId="0" applyNumberFormat="0" applyBorder="0" applyAlignment="0" applyProtection="0"/>
    <xf numFmtId="0" fontId="10" fillId="33" borderId="0" applyNumberFormat="0" applyBorder="0" applyAlignment="0" applyProtection="0"/>
    <xf numFmtId="0" fontId="40" fillId="34" borderId="0" applyNumberFormat="0" applyBorder="0" applyAlignment="0" applyProtection="0"/>
    <xf numFmtId="0" fontId="10" fillId="35" borderId="0" applyNumberFormat="0" applyBorder="0" applyAlignment="0" applyProtection="0"/>
    <xf numFmtId="0" fontId="40" fillId="36" borderId="0" applyNumberFormat="0" applyBorder="0" applyAlignment="0" applyProtection="0"/>
    <xf numFmtId="0" fontId="10" fillId="37" borderId="0" applyNumberFormat="0" applyBorder="0" applyAlignment="0" applyProtection="0"/>
    <xf numFmtId="0" fontId="40" fillId="38" borderId="0" applyNumberFormat="0" applyBorder="0" applyAlignment="0" applyProtection="0"/>
    <xf numFmtId="0" fontId="10" fillId="39" borderId="0" applyNumberFormat="0" applyBorder="0" applyAlignment="0" applyProtection="0"/>
    <xf numFmtId="0" fontId="40" fillId="40" borderId="0" applyNumberFormat="0" applyBorder="0" applyAlignment="0" applyProtection="0"/>
    <xf numFmtId="0" fontId="10" fillId="29" borderId="0" applyNumberFormat="0" applyBorder="0" applyAlignment="0" applyProtection="0"/>
    <xf numFmtId="0" fontId="40" fillId="41" borderId="0" applyNumberFormat="0" applyBorder="0" applyAlignment="0" applyProtection="0"/>
    <xf numFmtId="0" fontId="10" fillId="31" borderId="0" applyNumberFormat="0" applyBorder="0" applyAlignment="0" applyProtection="0"/>
    <xf numFmtId="0" fontId="40" fillId="42" borderId="0" applyNumberFormat="0" applyBorder="0" applyAlignment="0" applyProtection="0"/>
    <xf numFmtId="0" fontId="10" fillId="43" borderId="0" applyNumberFormat="0" applyBorder="0" applyAlignment="0" applyProtection="0"/>
    <xf numFmtId="0" fontId="41" fillId="44" borderId="0" applyNumberFormat="0" applyBorder="0" applyAlignment="0" applyProtection="0"/>
    <xf numFmtId="0" fontId="11" fillId="5" borderId="0" applyNumberFormat="0" applyBorder="0" applyAlignment="0" applyProtection="0"/>
    <xf numFmtId="0" fontId="42" fillId="45" borderId="1" applyNumberFormat="0" applyAlignment="0" applyProtection="0"/>
    <xf numFmtId="0" fontId="12" fillId="4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6" fontId="26" fillId="0" borderId="0" applyFont="0" applyFill="0" applyBorder="0" applyAlignment="0" applyProtection="0"/>
    <xf numFmtId="0" fontId="26" fillId="0" borderId="0" applyFont="0" applyFill="0" applyBorder="0" applyAlignment="0" applyProtection="0"/>
    <xf numFmtId="166" fontId="26" fillId="0" borderId="0" applyFont="0" applyFill="0" applyBorder="0" applyAlignment="0" applyProtection="0"/>
    <xf numFmtId="0"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pplyFont="0" applyFill="0" applyBorder="0" applyAlignment="0" applyProtection="0"/>
    <xf numFmtId="43" fontId="26" fillId="0" borderId="0" applyFont="0" applyFill="0" applyBorder="0" applyAlignment="0" applyProtection="0"/>
    <xf numFmtId="0"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47" borderId="3" applyNumberFormat="0" applyAlignment="0" applyProtection="0"/>
    <xf numFmtId="0" fontId="13" fillId="48" borderId="4" applyNumberFormat="0" applyAlignment="0" applyProtection="0"/>
    <xf numFmtId="0" fontId="44" fillId="0" borderId="0" applyNumberFormat="0" applyFill="0" applyBorder="0" applyAlignment="0" applyProtection="0"/>
    <xf numFmtId="0" fontId="14" fillId="0" borderId="0" applyNumberFormat="0" applyFill="0" applyBorder="0" applyAlignment="0" applyProtection="0"/>
    <xf numFmtId="0" fontId="45" fillId="49" borderId="0" applyNumberFormat="0" applyBorder="0" applyAlignment="0" applyProtection="0"/>
    <xf numFmtId="0" fontId="15" fillId="7" borderId="0" applyNumberFormat="0" applyBorder="0" applyAlignment="0" applyProtection="0"/>
    <xf numFmtId="0" fontId="46" fillId="0" borderId="5" applyNumberFormat="0" applyFill="0" applyAlignment="0" applyProtection="0"/>
    <xf numFmtId="0" fontId="16" fillId="0" borderId="6" applyNumberFormat="0" applyFill="0" applyAlignment="0" applyProtection="0"/>
    <xf numFmtId="0" fontId="47" fillId="0" borderId="7" applyNumberFormat="0" applyFill="0" applyAlignment="0" applyProtection="0"/>
    <xf numFmtId="0" fontId="17" fillId="0" borderId="8" applyNumberFormat="0" applyFill="0" applyAlignment="0" applyProtection="0"/>
    <xf numFmtId="0" fontId="48" fillId="0" borderId="9" applyNumberFormat="0" applyFill="0" applyAlignment="0" applyProtection="0"/>
    <xf numFmtId="0" fontId="18" fillId="0" borderId="10" applyNumberFormat="0" applyFill="0" applyAlignment="0" applyProtection="0"/>
    <xf numFmtId="0" fontId="48" fillId="0" borderId="0" applyNumberFormat="0" applyFill="0" applyBorder="0" applyAlignment="0" applyProtection="0"/>
    <xf numFmtId="0" fontId="18" fillId="0" borderId="0" applyNumberFormat="0" applyFill="0" applyBorder="0" applyAlignment="0" applyProtection="0"/>
    <xf numFmtId="0" fontId="49" fillId="50" borderId="1" applyNumberFormat="0" applyAlignment="0" applyProtection="0"/>
    <xf numFmtId="0" fontId="19" fillId="13" borderId="2" applyNumberFormat="0" applyAlignment="0" applyProtection="0"/>
    <xf numFmtId="0" fontId="50" fillId="0" borderId="11" applyNumberFormat="0" applyFill="0" applyAlignment="0" applyProtection="0"/>
    <xf numFmtId="0" fontId="20" fillId="0" borderId="12" applyNumberFormat="0" applyFill="0" applyAlignment="0" applyProtection="0"/>
    <xf numFmtId="0" fontId="51" fillId="51" borderId="0" applyNumberFormat="0" applyBorder="0" applyAlignment="0" applyProtection="0"/>
    <xf numFmtId="0" fontId="21"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39" fillId="0" borderId="0">
      <alignment/>
      <protection/>
    </xf>
    <xf numFmtId="0" fontId="0" fillId="0" borderId="0">
      <alignment/>
      <protection/>
    </xf>
    <xf numFmtId="0" fontId="39" fillId="0" borderId="0">
      <alignment/>
      <protection/>
    </xf>
    <xf numFmtId="0" fontId="39" fillId="0" borderId="0">
      <alignment/>
      <protection/>
    </xf>
    <xf numFmtId="0" fontId="2" fillId="0" borderId="0">
      <alignment/>
      <protection/>
    </xf>
    <xf numFmtId="0" fontId="52"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0" fillId="53" borderId="13" applyNumberFormat="0" applyFont="0" applyAlignment="0" applyProtection="0"/>
    <xf numFmtId="0" fontId="0" fillId="54" borderId="14" applyNumberFormat="0" applyFont="0" applyAlignment="0" applyProtection="0"/>
    <xf numFmtId="0" fontId="53" fillId="45" borderId="15" applyNumberFormat="0" applyAlignment="0" applyProtection="0"/>
    <xf numFmtId="0" fontId="22" fillId="46" borderId="16"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23" fillId="0" borderId="0" applyNumberFormat="0" applyFill="0" applyBorder="0" applyAlignment="0" applyProtection="0"/>
    <xf numFmtId="0" fontId="55" fillId="0" borderId="17" applyNumberFormat="0" applyFill="0" applyAlignment="0" applyProtection="0"/>
    <xf numFmtId="0" fontId="24" fillId="0" borderId="18" applyNumberFormat="0" applyFill="0" applyAlignment="0" applyProtection="0"/>
    <xf numFmtId="0" fontId="56" fillId="0" borderId="0" applyNumberFormat="0" applyFill="0" applyBorder="0" applyAlignment="0" applyProtection="0"/>
    <xf numFmtId="0" fontId="25" fillId="0" borderId="0" applyNumberFormat="0" applyFill="0" applyBorder="0" applyAlignment="0" applyProtection="0"/>
  </cellStyleXfs>
  <cellXfs count="241">
    <xf numFmtId="0" fontId="0" fillId="0" borderId="0" xfId="0" applyAlignment="1">
      <alignment/>
    </xf>
    <xf numFmtId="0" fontId="7" fillId="0" borderId="0" xfId="0" applyFont="1" applyAlignment="1">
      <alignment/>
    </xf>
    <xf numFmtId="0" fontId="0" fillId="0" borderId="0" xfId="0" applyFont="1" applyAlignment="1">
      <alignment/>
    </xf>
    <xf numFmtId="0" fontId="7" fillId="0" borderId="0" xfId="0" applyFont="1" applyAlignment="1">
      <alignment/>
    </xf>
    <xf numFmtId="0" fontId="2" fillId="0" borderId="0" xfId="0" applyFont="1" applyAlignment="1">
      <alignment/>
    </xf>
    <xf numFmtId="0" fontId="2" fillId="0" borderId="0" xfId="0" applyFont="1" applyAlignment="1">
      <alignment vertical="center"/>
    </xf>
    <xf numFmtId="0" fontId="6" fillId="0" borderId="19" xfId="0" applyFont="1" applyBorder="1" applyAlignment="1">
      <alignment horizontal="center" vertical="center"/>
    </xf>
    <xf numFmtId="0" fontId="2" fillId="0" borderId="19" xfId="0" applyFont="1" applyBorder="1" applyAlignment="1">
      <alignment horizontal="center" vertical="center"/>
    </xf>
    <xf numFmtId="0" fontId="2" fillId="0" borderId="0" xfId="0" applyFont="1" applyBorder="1" applyAlignment="1">
      <alignment/>
    </xf>
    <xf numFmtId="0" fontId="2" fillId="0" borderId="19" xfId="0" applyFont="1" applyBorder="1" applyAlignment="1">
      <alignment vertical="center"/>
    </xf>
    <xf numFmtId="0" fontId="2" fillId="0" borderId="19" xfId="0" applyFont="1" applyBorder="1" applyAlignment="1">
      <alignment vertical="center" wrapText="1"/>
    </xf>
    <xf numFmtId="0" fontId="2" fillId="0" borderId="19" xfId="0" applyFont="1" applyBorder="1" applyAlignment="1">
      <alignment horizontal="center" vertical="center" wrapText="1"/>
    </xf>
    <xf numFmtId="0" fontId="2" fillId="0" borderId="0" xfId="0" applyFont="1" applyAlignment="1">
      <alignment vertical="center" wrapText="1"/>
    </xf>
    <xf numFmtId="0" fontId="6" fillId="0" borderId="19" xfId="0" applyFont="1" applyBorder="1" applyAlignment="1">
      <alignment vertical="center"/>
    </xf>
    <xf numFmtId="0" fontId="57" fillId="0" borderId="20" xfId="0" applyFont="1" applyBorder="1" applyAlignment="1">
      <alignment horizontal="center" vertical="center"/>
    </xf>
    <xf numFmtId="0" fontId="7" fillId="0" borderId="0" xfId="0" applyFont="1" applyAlignment="1">
      <alignment horizontal="center" vertical="center"/>
    </xf>
    <xf numFmtId="0" fontId="58" fillId="0" borderId="0" xfId="0" applyFont="1" applyBorder="1" applyAlignment="1">
      <alignment horizontal="center" vertical="center"/>
    </xf>
    <xf numFmtId="0" fontId="8" fillId="0" borderId="0" xfId="0" applyFont="1" applyAlignment="1">
      <alignment vertical="center" wrapText="1"/>
    </xf>
    <xf numFmtId="0" fontId="3" fillId="0" borderId="20" xfId="0" applyFont="1" applyBorder="1" applyAlignment="1">
      <alignment/>
    </xf>
    <xf numFmtId="0" fontId="3" fillId="0" borderId="0" xfId="0" applyFont="1" applyBorder="1" applyAlignment="1">
      <alignment/>
    </xf>
    <xf numFmtId="0" fontId="2" fillId="0" borderId="20" xfId="0" applyFont="1" applyBorder="1" applyAlignment="1">
      <alignment/>
    </xf>
    <xf numFmtId="0" fontId="59" fillId="0" borderId="19" xfId="0" applyFont="1" applyBorder="1" applyAlignment="1">
      <alignment horizontal="center" vertical="center"/>
    </xf>
    <xf numFmtId="0" fontId="8" fillId="0" borderId="19" xfId="0" applyFont="1" applyBorder="1" applyAlignment="1">
      <alignment horizontal="center" vertical="center"/>
    </xf>
    <xf numFmtId="0" fontId="60" fillId="0" borderId="19" xfId="0" applyFont="1" applyBorder="1" applyAlignment="1" quotePrefix="1">
      <alignment horizontal="center" vertical="center" wrapText="1"/>
    </xf>
    <xf numFmtId="0" fontId="9" fillId="0" borderId="19" xfId="0" applyFont="1" applyBorder="1" applyAlignment="1">
      <alignment horizontal="justify" vertical="center" wrapText="1"/>
    </xf>
    <xf numFmtId="0" fontId="60" fillId="0" borderId="19" xfId="0" applyFont="1" applyBorder="1" applyAlignment="1">
      <alignment horizontal="justify" vertical="center" wrapText="1"/>
    </xf>
    <xf numFmtId="0" fontId="9" fillId="0" borderId="19" xfId="0" applyFont="1" applyBorder="1" applyAlignment="1">
      <alignment horizontal="justify" vertical="justify" wrapText="1"/>
    </xf>
    <xf numFmtId="0" fontId="8" fillId="0" borderId="19"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9" xfId="0" applyFont="1" applyBorder="1" applyAlignment="1">
      <alignment horizontal="center" vertical="center" wrapText="1"/>
    </xf>
    <xf numFmtId="0" fontId="2" fillId="55" borderId="19" xfId="0" applyFont="1" applyFill="1" applyBorder="1" applyAlignment="1" quotePrefix="1">
      <alignment horizontal="center" vertical="center"/>
    </xf>
    <xf numFmtId="0" fontId="2" fillId="55" borderId="19" xfId="0" applyFont="1" applyFill="1" applyBorder="1" applyAlignment="1">
      <alignment horizontal="left" vertical="center" wrapText="1"/>
    </xf>
    <xf numFmtId="0" fontId="2" fillId="55" borderId="19" xfId="0" applyFont="1" applyFill="1" applyBorder="1" applyAlignment="1">
      <alignment horizontal="center" vertical="center" wrapText="1"/>
    </xf>
    <xf numFmtId="0" fontId="2" fillId="55" borderId="19" xfId="0" applyFont="1" applyFill="1" applyBorder="1" applyAlignment="1">
      <alignment horizontal="justify" vertical="justify" wrapText="1"/>
    </xf>
    <xf numFmtId="0" fontId="2" fillId="55" borderId="19" xfId="130" applyFont="1" applyFill="1" applyBorder="1" applyAlignment="1">
      <alignment horizontal="justify" vertical="center" wrapText="1"/>
      <protection/>
    </xf>
    <xf numFmtId="3" fontId="2" fillId="55" borderId="19" xfId="0" applyNumberFormat="1" applyFont="1" applyFill="1" applyBorder="1" applyAlignment="1">
      <alignment horizontal="center" vertical="center"/>
    </xf>
    <xf numFmtId="0" fontId="2" fillId="55" borderId="19" xfId="130" applyFont="1" applyFill="1" applyBorder="1" applyAlignment="1">
      <alignment horizontal="left" vertical="center"/>
      <protection/>
    </xf>
    <xf numFmtId="0" fontId="2" fillId="55" borderId="19" xfId="0" applyFont="1" applyFill="1" applyBorder="1" applyAlignment="1">
      <alignment horizontal="left" vertical="center"/>
    </xf>
    <xf numFmtId="0" fontId="2" fillId="55" borderId="19" xfId="0" applyFont="1" applyFill="1" applyBorder="1" applyAlignment="1">
      <alignment horizontal="center" vertical="center"/>
    </xf>
    <xf numFmtId="0" fontId="2" fillId="55" borderId="19" xfId="0" applyFont="1" applyFill="1" applyBorder="1" applyAlignment="1">
      <alignment horizontal="justify" vertical="center"/>
    </xf>
    <xf numFmtId="0" fontId="2" fillId="55" borderId="19" xfId="0" applyFont="1" applyFill="1" applyBorder="1" applyAlignment="1">
      <alignment horizontal="justify" vertical="center" wrapText="1"/>
    </xf>
    <xf numFmtId="0" fontId="2" fillId="55" borderId="19" xfId="0" applyFont="1" applyFill="1" applyBorder="1" applyAlignment="1">
      <alignment horizontal="left"/>
    </xf>
    <xf numFmtId="0" fontId="2" fillId="55" borderId="19" xfId="0" applyFont="1" applyFill="1" applyBorder="1" applyAlignment="1">
      <alignment horizontal="justify" vertical="justify"/>
    </xf>
    <xf numFmtId="0" fontId="6" fillId="0" borderId="21" xfId="0" applyFont="1" applyBorder="1" applyAlignment="1">
      <alignment vertical="center"/>
    </xf>
    <xf numFmtId="0" fontId="6" fillId="0" borderId="19" xfId="0" applyFont="1" applyBorder="1" applyAlignment="1">
      <alignment horizontal="center" vertical="center"/>
    </xf>
    <xf numFmtId="3" fontId="6" fillId="0" borderId="19" xfId="0" applyNumberFormat="1" applyFont="1" applyBorder="1" applyAlignment="1">
      <alignment horizontal="center" vertical="center"/>
    </xf>
    <xf numFmtId="0" fontId="2" fillId="55" borderId="19" xfId="130" applyFont="1" applyFill="1" applyBorder="1" applyAlignment="1">
      <alignment horizontal="justify" vertical="center"/>
      <protection/>
    </xf>
    <xf numFmtId="0" fontId="2" fillId="55" borderId="19" xfId="130" applyFont="1" applyFill="1" applyBorder="1" applyAlignment="1">
      <alignment horizontal="center" vertical="center" wrapText="1"/>
      <protection/>
    </xf>
    <xf numFmtId="3" fontId="2" fillId="55" borderId="19" xfId="130" applyNumberFormat="1" applyFont="1" applyFill="1" applyBorder="1" applyAlignment="1">
      <alignment horizontal="center" vertical="center"/>
      <protection/>
    </xf>
    <xf numFmtId="0" fontId="2" fillId="55" borderId="19" xfId="131" applyFont="1" applyFill="1" applyBorder="1" applyAlignment="1">
      <alignment horizontal="justify" vertical="center" wrapText="1"/>
      <protection/>
    </xf>
    <xf numFmtId="0" fontId="2" fillId="55" borderId="19" xfId="131" applyFont="1" applyFill="1" applyBorder="1" applyAlignment="1">
      <alignment horizontal="center" vertical="center" wrapText="1"/>
      <protection/>
    </xf>
    <xf numFmtId="3" fontId="2" fillId="55" borderId="19" xfId="131" applyNumberFormat="1" applyFont="1" applyFill="1" applyBorder="1" applyAlignment="1" quotePrefix="1">
      <alignment horizontal="center" vertical="center"/>
      <protection/>
    </xf>
    <xf numFmtId="3" fontId="2" fillId="55" borderId="19" xfId="131" applyNumberFormat="1" applyFont="1" applyFill="1" applyBorder="1" applyAlignment="1">
      <alignment horizontal="center" vertical="center"/>
      <protection/>
    </xf>
    <xf numFmtId="0" fontId="6" fillId="55" borderId="19" xfId="0" applyFont="1" applyFill="1" applyBorder="1" applyAlignment="1">
      <alignment horizontal="center" vertical="center" wrapText="1"/>
    </xf>
    <xf numFmtId="3" fontId="6" fillId="55" borderId="19" xfId="0" applyNumberFormat="1" applyFont="1" applyFill="1" applyBorder="1" applyAlignment="1">
      <alignment horizontal="center" vertical="center"/>
    </xf>
    <xf numFmtId="0" fontId="2" fillId="55" borderId="19" xfId="0" applyFont="1" applyFill="1" applyBorder="1" applyAlignment="1">
      <alignment horizontal="center"/>
    </xf>
    <xf numFmtId="0" fontId="2" fillId="55" borderId="19" xfId="130" applyFont="1" applyFill="1" applyBorder="1" applyAlignment="1">
      <alignment horizontal="center" vertical="center"/>
      <protection/>
    </xf>
    <xf numFmtId="3" fontId="6" fillId="0" borderId="21" xfId="0" applyNumberFormat="1" applyFont="1" applyBorder="1" applyAlignment="1">
      <alignment horizontal="center" vertical="center"/>
    </xf>
    <xf numFmtId="0" fontId="2" fillId="55" borderId="19" xfId="130" applyFont="1" applyFill="1" applyBorder="1" applyAlignment="1">
      <alignment horizontal="justify" vertical="justify"/>
      <protection/>
    </xf>
    <xf numFmtId="3" fontId="9" fillId="55" borderId="19" xfId="0" applyNumberFormat="1" applyFont="1" applyFill="1" applyBorder="1" applyAlignment="1">
      <alignment horizontal="center" vertical="center"/>
    </xf>
    <xf numFmtId="3" fontId="9" fillId="55" borderId="22" xfId="0" applyNumberFormat="1" applyFont="1" applyFill="1" applyBorder="1" applyAlignment="1">
      <alignment horizontal="center" vertical="center"/>
    </xf>
    <xf numFmtId="0" fontId="3" fillId="0" borderId="20" xfId="0" applyFont="1" applyBorder="1" applyAlignment="1">
      <alignment/>
    </xf>
    <xf numFmtId="165" fontId="2" fillId="0" borderId="19" xfId="0" applyNumberFormat="1" applyFont="1" applyBorder="1" applyAlignment="1" applyProtection="1">
      <alignment horizontal="center" vertical="center" wrapText="1"/>
      <protection locked="0"/>
    </xf>
    <xf numFmtId="0" fontId="7" fillId="55" borderId="19" xfId="0" applyFont="1" applyFill="1" applyBorder="1" applyAlignment="1">
      <alignment vertical="center" wrapText="1"/>
    </xf>
    <xf numFmtId="0" fontId="7" fillId="55" borderId="19" xfId="0" applyFont="1" applyFill="1" applyBorder="1" applyAlignment="1">
      <alignment vertical="center"/>
    </xf>
    <xf numFmtId="3" fontId="2" fillId="0" borderId="19" xfId="0" applyNumberFormat="1" applyFont="1" applyBorder="1" applyAlignment="1">
      <alignment horizontal="center" vertical="center"/>
    </xf>
    <xf numFmtId="3" fontId="2" fillId="0" borderId="19" xfId="0" applyNumberFormat="1" applyFont="1" applyBorder="1" applyAlignment="1">
      <alignment horizontal="center" vertical="center" wrapText="1"/>
    </xf>
    <xf numFmtId="0" fontId="2" fillId="0" borderId="19" xfId="0" applyFont="1" applyBorder="1" applyAlignment="1">
      <alignment horizontal="justify" vertical="center"/>
    </xf>
    <xf numFmtId="3" fontId="2" fillId="55" borderId="19" xfId="0" applyNumberFormat="1" applyFont="1" applyFill="1" applyBorder="1" applyAlignment="1">
      <alignment horizontal="center" vertical="center"/>
    </xf>
    <xf numFmtId="0" fontId="2" fillId="55" borderId="19" xfId="0" applyFont="1" applyFill="1" applyBorder="1" applyAlignment="1">
      <alignment horizontal="justify" vertical="center" wrapText="1"/>
    </xf>
    <xf numFmtId="0" fontId="2" fillId="55" borderId="19" xfId="0" applyFont="1" applyFill="1" applyBorder="1" applyAlignment="1">
      <alignment horizontal="left" vertical="center" wrapText="1"/>
    </xf>
    <xf numFmtId="3" fontId="2" fillId="55" borderId="19" xfId="0" applyNumberFormat="1" applyFont="1" applyFill="1" applyBorder="1" applyAlignment="1">
      <alignment horizontal="center" vertical="center" wrapText="1"/>
    </xf>
    <xf numFmtId="0" fontId="2" fillId="55" borderId="19" xfId="0" applyFont="1" applyFill="1" applyBorder="1" applyAlignment="1">
      <alignment horizontal="center" vertical="center" wrapText="1"/>
    </xf>
    <xf numFmtId="0" fontId="2" fillId="55" borderId="19" xfId="0" applyFont="1" applyFill="1" applyBorder="1" applyAlignment="1" quotePrefix="1">
      <alignment horizontal="justify" vertical="center" wrapText="1"/>
    </xf>
    <xf numFmtId="0" fontId="2" fillId="55" borderId="19" xfId="0" applyFont="1" applyFill="1" applyBorder="1" applyAlignment="1" quotePrefix="1">
      <alignment horizontal="center" vertical="center"/>
    </xf>
    <xf numFmtId="3" fontId="2" fillId="55" borderId="19" xfId="131" applyNumberFormat="1" applyFont="1" applyFill="1" applyBorder="1" applyAlignment="1">
      <alignment horizontal="center" vertical="center"/>
      <protection/>
    </xf>
    <xf numFmtId="0" fontId="2" fillId="55" borderId="19" xfId="131" applyFont="1" applyFill="1" applyBorder="1" applyAlignment="1">
      <alignment horizontal="justify" vertical="center" wrapText="1"/>
      <protection/>
    </xf>
    <xf numFmtId="3" fontId="2" fillId="55" borderId="19" xfId="0" applyNumberFormat="1" applyFont="1" applyFill="1" applyBorder="1" applyAlignment="1" quotePrefix="1">
      <alignment horizontal="center"/>
    </xf>
    <xf numFmtId="0" fontId="2" fillId="55" borderId="19" xfId="0" applyFont="1" applyFill="1" applyBorder="1" applyAlignment="1" quotePrefix="1">
      <alignment horizontal="center"/>
    </xf>
    <xf numFmtId="0" fontId="2" fillId="55" borderId="19" xfId="0" applyFont="1" applyFill="1" applyBorder="1" applyAlignment="1" quotePrefix="1">
      <alignment horizontal="center" vertical="center" wrapText="1"/>
    </xf>
    <xf numFmtId="0" fontId="27" fillId="0" borderId="0" xfId="0" applyFont="1" applyAlignment="1">
      <alignment/>
    </xf>
    <xf numFmtId="3" fontId="9" fillId="0" borderId="22" xfId="0" applyNumberFormat="1" applyFont="1" applyBorder="1" applyAlignment="1">
      <alignment vertical="center"/>
    </xf>
    <xf numFmtId="3" fontId="6" fillId="0" borderId="19" xfId="0" applyNumberFormat="1" applyFont="1" applyBorder="1" applyAlignment="1">
      <alignment horizontal="center" vertical="center"/>
    </xf>
    <xf numFmtId="3" fontId="27" fillId="0" borderId="19" xfId="0" applyNumberFormat="1" applyFont="1" applyBorder="1" applyAlignment="1">
      <alignment horizontal="center" vertical="center"/>
    </xf>
    <xf numFmtId="3" fontId="2" fillId="0" borderId="19" xfId="130" applyNumberFormat="1" applyFont="1" applyBorder="1" applyAlignment="1">
      <alignment horizontal="center" vertical="center" wrapText="1"/>
      <protection/>
    </xf>
    <xf numFmtId="0" fontId="0" fillId="0" borderId="0" xfId="0" applyFont="1" applyAlignment="1">
      <alignment/>
    </xf>
    <xf numFmtId="3" fontId="2" fillId="55" borderId="19" xfId="131" applyNumberFormat="1" applyFont="1" applyFill="1" applyBorder="1" applyAlignment="1" quotePrefix="1">
      <alignment horizontal="center" vertical="center"/>
      <protection/>
    </xf>
    <xf numFmtId="0" fontId="2" fillId="0" borderId="19" xfId="130" applyFont="1" applyBorder="1" applyAlignment="1">
      <alignment horizontal="center" vertical="center" wrapText="1"/>
      <protection/>
    </xf>
    <xf numFmtId="3" fontId="2" fillId="0" borderId="19" xfId="130" applyNumberFormat="1" applyFont="1" applyBorder="1" applyAlignment="1">
      <alignment horizontal="center" vertical="center"/>
      <protection/>
    </xf>
    <xf numFmtId="0" fontId="2" fillId="0" borderId="19" xfId="0" applyFont="1" applyBorder="1" applyAlignment="1" applyProtection="1">
      <alignment horizontal="center" vertical="center" wrapText="1"/>
      <protection locked="0"/>
    </xf>
    <xf numFmtId="0" fontId="2" fillId="0" borderId="19" xfId="0" applyNumberFormat="1" applyFont="1" applyBorder="1" applyAlignment="1" applyProtection="1">
      <alignment horizontal="center" vertical="center" wrapText="1"/>
      <protection locked="0"/>
    </xf>
    <xf numFmtId="0" fontId="2" fillId="0" borderId="19" xfId="150" applyFont="1" applyFill="1" applyBorder="1" applyAlignment="1" applyProtection="1">
      <alignment horizontal="center" vertical="center" wrapText="1"/>
      <protection/>
    </xf>
    <xf numFmtId="0" fontId="2" fillId="55" borderId="19" xfId="0" applyFont="1" applyFill="1" applyBorder="1" applyAlignment="1">
      <alignment vertical="center"/>
    </xf>
    <xf numFmtId="0" fontId="2" fillId="55" borderId="19" xfId="0" applyFont="1" applyFill="1" applyBorder="1" applyAlignment="1">
      <alignment horizontal="center" vertical="center"/>
    </xf>
    <xf numFmtId="3" fontId="2" fillId="55" borderId="19" xfId="0" applyNumberFormat="1" applyFont="1" applyFill="1" applyBorder="1" applyAlignment="1" applyProtection="1">
      <alignment horizontal="center" vertical="center" wrapText="1"/>
      <protection/>
    </xf>
    <xf numFmtId="3" fontId="2" fillId="55" borderId="19" xfId="0" applyNumberFormat="1" applyFont="1" applyFill="1" applyBorder="1" applyAlignment="1" applyProtection="1">
      <alignment horizontal="center" vertical="center" wrapText="1"/>
      <protection locked="0"/>
    </xf>
    <xf numFmtId="0" fontId="2" fillId="0" borderId="19" xfId="150" applyFont="1" applyFill="1" applyBorder="1" applyAlignment="1" applyProtection="1">
      <alignment horizontal="center" vertical="center" wrapText="1"/>
      <protection locked="0"/>
    </xf>
    <xf numFmtId="0" fontId="2" fillId="0" borderId="19" xfId="0" applyFont="1" applyFill="1" applyBorder="1" applyAlignment="1">
      <alignment horizontal="center" vertical="center"/>
    </xf>
    <xf numFmtId="0" fontId="2" fillId="0" borderId="19" xfId="0" applyFont="1" applyBorder="1" applyAlignment="1">
      <alignment horizontal="center"/>
    </xf>
    <xf numFmtId="0" fontId="2" fillId="0" borderId="19" xfId="0" applyFont="1" applyFill="1" applyBorder="1" applyAlignment="1">
      <alignment horizontal="center"/>
    </xf>
    <xf numFmtId="0" fontId="33" fillId="0" borderId="19" xfId="0" applyFont="1" applyBorder="1" applyAlignment="1" applyProtection="1">
      <alignment horizontal="center" vertical="center" wrapText="1"/>
      <protection locked="0"/>
    </xf>
    <xf numFmtId="165" fontId="33" fillId="0" borderId="19" xfId="0" applyNumberFormat="1" applyFont="1" applyBorder="1" applyAlignment="1" applyProtection="1">
      <alignment horizontal="center" vertical="center" wrapText="1"/>
      <protection locked="0"/>
    </xf>
    <xf numFmtId="0" fontId="33" fillId="0" borderId="19" xfId="0" applyFont="1" applyBorder="1" applyAlignment="1" applyProtection="1" quotePrefix="1">
      <alignment horizontal="center" vertical="center"/>
      <protection locked="0"/>
    </xf>
    <xf numFmtId="0" fontId="33" fillId="0" borderId="19" xfId="0" applyFont="1" applyBorder="1" applyAlignment="1" applyProtection="1" quotePrefix="1">
      <alignment horizontal="center"/>
      <protection locked="0"/>
    </xf>
    <xf numFmtId="0" fontId="34" fillId="0" borderId="19" xfId="0" applyFont="1" applyBorder="1" applyAlignment="1" applyProtection="1">
      <alignment vertical="center" wrapText="1"/>
      <protection locked="0"/>
    </xf>
    <xf numFmtId="3" fontId="34" fillId="0" borderId="19" xfId="0" applyNumberFormat="1" applyFont="1" applyFill="1" applyBorder="1" applyAlignment="1" applyProtection="1">
      <alignment horizontal="center" vertical="center" wrapText="1"/>
      <protection/>
    </xf>
    <xf numFmtId="3" fontId="34" fillId="0" borderId="19" xfId="0" applyNumberFormat="1" applyFont="1" applyFill="1" applyBorder="1" applyAlignment="1" applyProtection="1">
      <alignment horizontal="right" vertical="center" wrapText="1"/>
      <protection/>
    </xf>
    <xf numFmtId="3" fontId="33" fillId="0" borderId="19" xfId="0" applyNumberFormat="1" applyFont="1" applyFill="1" applyBorder="1" applyAlignment="1" applyProtection="1">
      <alignment horizontal="center" vertical="center" wrapText="1"/>
      <protection/>
    </xf>
    <xf numFmtId="3" fontId="33" fillId="0" borderId="19" xfId="0" applyNumberFormat="1" applyFont="1" applyFill="1" applyBorder="1" applyAlignment="1" applyProtection="1">
      <alignment horizontal="center" vertical="center" wrapText="1"/>
      <protection locked="0"/>
    </xf>
    <xf numFmtId="3" fontId="7" fillId="0" borderId="19" xfId="0" applyNumberFormat="1" applyFont="1" applyBorder="1" applyAlignment="1" applyProtection="1">
      <alignment horizontal="right" vertical="center"/>
      <protection locked="0"/>
    </xf>
    <xf numFmtId="3" fontId="7" fillId="0" borderId="19" xfId="0" applyNumberFormat="1" applyFont="1" applyBorder="1" applyAlignment="1" applyProtection="1">
      <alignment horizontal="center" vertical="center"/>
      <protection locked="0"/>
    </xf>
    <xf numFmtId="3" fontId="7" fillId="55" borderId="19" xfId="0" applyNumberFormat="1" applyFont="1" applyFill="1" applyBorder="1" applyAlignment="1" applyProtection="1">
      <alignment horizontal="center" vertical="center"/>
      <protection locked="0"/>
    </xf>
    <xf numFmtId="0" fontId="7" fillId="55" borderId="0" xfId="0" applyFont="1" applyFill="1" applyBorder="1" applyAlignment="1">
      <alignment vertical="center"/>
    </xf>
    <xf numFmtId="3" fontId="33" fillId="0" borderId="0" xfId="0" applyNumberFormat="1" applyFont="1" applyFill="1" applyBorder="1" applyAlignment="1" applyProtection="1">
      <alignment horizontal="center" vertical="center" wrapText="1"/>
      <protection/>
    </xf>
    <xf numFmtId="3" fontId="33" fillId="0" borderId="0" xfId="0" applyNumberFormat="1" applyFont="1" applyFill="1" applyBorder="1" applyAlignment="1" applyProtection="1">
      <alignment horizontal="center" vertical="center" wrapText="1"/>
      <protection locked="0"/>
    </xf>
    <xf numFmtId="3" fontId="7" fillId="0" borderId="0" xfId="0" applyNumberFormat="1" applyFont="1" applyBorder="1" applyAlignment="1" applyProtection="1">
      <alignment horizontal="right" vertical="center"/>
      <protection locked="0"/>
    </xf>
    <xf numFmtId="3" fontId="7" fillId="0" borderId="0" xfId="0" applyNumberFormat="1" applyFont="1" applyBorder="1" applyAlignment="1" applyProtection="1">
      <alignment horizontal="center" vertical="center"/>
      <protection locked="0"/>
    </xf>
    <xf numFmtId="3" fontId="6" fillId="0" borderId="19" xfId="0" applyNumberFormat="1" applyFont="1" applyBorder="1" applyAlignment="1" applyProtection="1">
      <alignment vertical="center" wrapText="1"/>
      <protection locked="0"/>
    </xf>
    <xf numFmtId="3" fontId="6" fillId="0" borderId="19" xfId="0" applyNumberFormat="1" applyFont="1" applyFill="1" applyBorder="1" applyAlignment="1" applyProtection="1">
      <alignment horizontal="center" vertical="center" wrapText="1"/>
      <protection/>
    </xf>
    <xf numFmtId="0" fontId="2" fillId="55" borderId="19" xfId="0" applyFont="1" applyFill="1" applyBorder="1" applyAlignment="1">
      <alignment vertical="center" wrapText="1"/>
    </xf>
    <xf numFmtId="0" fontId="2" fillId="55" borderId="19" xfId="0" applyFont="1" applyFill="1" applyBorder="1" applyAlignment="1" applyProtection="1">
      <alignment horizontal="center" vertical="center" wrapText="1"/>
      <protection/>
    </xf>
    <xf numFmtId="0" fontId="2" fillId="0" borderId="19" xfId="144" applyFont="1" applyFill="1" applyBorder="1" applyAlignment="1" applyProtection="1">
      <alignment horizontal="center" vertical="center" wrapText="1"/>
      <protection/>
    </xf>
    <xf numFmtId="3" fontId="2" fillId="0" borderId="19" xfId="135" applyNumberFormat="1" applyFont="1" applyFill="1" applyBorder="1" applyAlignment="1">
      <alignment horizontal="center" vertical="center" wrapText="1"/>
      <protection/>
    </xf>
    <xf numFmtId="0" fontId="37" fillId="0" borderId="0" xfId="0" applyFont="1" applyBorder="1" applyAlignment="1">
      <alignment vertical="center"/>
    </xf>
    <xf numFmtId="0" fontId="6" fillId="0" borderId="0" xfId="0" applyFont="1" applyBorder="1" applyAlignment="1">
      <alignment horizontal="center" wrapText="1"/>
    </xf>
    <xf numFmtId="0" fontId="9" fillId="0" borderId="19" xfId="0" applyFont="1" applyBorder="1" applyAlignment="1">
      <alignment horizontal="justify" vertical="center" wrapText="1"/>
    </xf>
    <xf numFmtId="0" fontId="2" fillId="0" borderId="19" xfId="130" applyFont="1" applyBorder="1" applyAlignment="1">
      <alignment horizontal="justify" vertical="top"/>
      <protection/>
    </xf>
    <xf numFmtId="3" fontId="6" fillId="0" borderId="19" xfId="0" applyNumberFormat="1" applyFont="1" applyBorder="1" applyAlignment="1">
      <alignment horizontal="center" vertical="center" wrapText="1"/>
    </xf>
    <xf numFmtId="0" fontId="2" fillId="0" borderId="19" xfId="0" applyFont="1" applyBorder="1" applyAlignment="1" quotePrefix="1">
      <alignment horizontal="center" vertical="center"/>
    </xf>
    <xf numFmtId="0" fontId="2" fillId="0" borderId="19" xfId="0" applyFont="1" applyBorder="1" applyAlignment="1">
      <alignment horizontal="left" vertical="center"/>
    </xf>
    <xf numFmtId="0" fontId="2" fillId="0" borderId="19" xfId="0" applyFont="1" applyBorder="1" applyAlignment="1" quotePrefix="1">
      <alignment horizontal="justify" vertical="center" wrapText="1"/>
    </xf>
    <xf numFmtId="0" fontId="2" fillId="0" borderId="19" xfId="0" applyFont="1" applyBorder="1" applyAlignment="1">
      <alignment horizontal="justify" vertical="center" wrapText="1"/>
    </xf>
    <xf numFmtId="0" fontId="2" fillId="55" borderId="19" xfId="0" applyFont="1" applyFill="1" applyBorder="1" applyAlignment="1">
      <alignment horizontal="justify" vertical="justify" wrapText="1"/>
    </xf>
    <xf numFmtId="0" fontId="6" fillId="55" borderId="19" xfId="0" applyFont="1" applyFill="1" applyBorder="1" applyAlignment="1" quotePrefix="1">
      <alignment vertical="center"/>
    </xf>
    <xf numFmtId="0" fontId="2" fillId="55" borderId="19" xfId="0" applyFont="1" applyFill="1" applyBorder="1" applyAlignment="1" quotePrefix="1">
      <alignment horizontal="justify" vertical="justify" wrapText="1"/>
    </xf>
    <xf numFmtId="0" fontId="2" fillId="55" borderId="19" xfId="130" applyFont="1" applyFill="1" applyBorder="1" applyAlignment="1">
      <alignment horizontal="justify" vertical="center" wrapText="1"/>
      <protection/>
    </xf>
    <xf numFmtId="0" fontId="2" fillId="55" borderId="19" xfId="130" applyFont="1" applyFill="1" applyBorder="1" applyAlignment="1">
      <alignment horizontal="left" vertical="center"/>
      <protection/>
    </xf>
    <xf numFmtId="0" fontId="2" fillId="55" borderId="19" xfId="0" applyFont="1" applyFill="1" applyBorder="1" applyAlignment="1">
      <alignment horizontal="left" vertical="center"/>
    </xf>
    <xf numFmtId="0" fontId="2" fillId="55" borderId="19" xfId="130" applyFont="1" applyFill="1" applyBorder="1" applyAlignment="1">
      <alignment horizontal="justify" vertical="justify" wrapText="1"/>
      <protection/>
    </xf>
    <xf numFmtId="0" fontId="2" fillId="55" borderId="19" xfId="0" applyFont="1" applyFill="1" applyBorder="1" applyAlignment="1">
      <alignment horizontal="left"/>
    </xf>
    <xf numFmtId="0" fontId="2" fillId="55" borderId="19" xfId="0" applyFont="1" applyFill="1" applyBorder="1" applyAlignment="1">
      <alignment horizontal="justify" vertical="justify"/>
    </xf>
    <xf numFmtId="3" fontId="2" fillId="55" borderId="19" xfId="0" applyNumberFormat="1" applyFont="1" applyFill="1" applyBorder="1" applyAlignment="1" quotePrefix="1">
      <alignment horizontal="center" vertical="center" wrapText="1"/>
    </xf>
    <xf numFmtId="3" fontId="6" fillId="55" borderId="19" xfId="0"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justify" vertical="center" wrapText="1"/>
    </xf>
    <xf numFmtId="0" fontId="27" fillId="0" borderId="0" xfId="0" applyFont="1" applyBorder="1" applyAlignment="1">
      <alignment/>
    </xf>
    <xf numFmtId="0" fontId="2" fillId="0" borderId="0" xfId="0" applyFont="1" applyAlignment="1">
      <alignment wrapText="1"/>
    </xf>
    <xf numFmtId="0" fontId="3" fillId="0" borderId="0" xfId="0" applyFont="1" applyBorder="1" applyAlignment="1">
      <alignment horizontal="center" vertical="center"/>
    </xf>
    <xf numFmtId="0" fontId="2" fillId="55" borderId="23" xfId="0" applyFont="1" applyFill="1" applyBorder="1" applyAlignment="1">
      <alignment horizontal="justify" vertical="center"/>
    </xf>
    <xf numFmtId="0" fontId="7" fillId="55" borderId="19" xfId="0" applyFont="1" applyFill="1" applyBorder="1" applyAlignment="1">
      <alignment horizontal="center" vertical="center" wrapText="1"/>
    </xf>
    <xf numFmtId="0" fontId="61" fillId="55" borderId="19" xfId="0" applyFont="1" applyFill="1" applyBorder="1" applyAlignment="1">
      <alignment/>
    </xf>
    <xf numFmtId="0" fontId="7" fillId="55" borderId="23" xfId="0" applyFont="1" applyFill="1" applyBorder="1" applyAlignment="1" quotePrefix="1">
      <alignment horizontal="center" vertical="center"/>
    </xf>
    <xf numFmtId="165" fontId="7" fillId="55" borderId="19" xfId="0" applyNumberFormat="1" applyFont="1" applyFill="1" applyBorder="1" applyAlignment="1" applyProtection="1" quotePrefix="1">
      <alignment horizontal="center" vertical="center" wrapText="1"/>
      <protection locked="0"/>
    </xf>
    <xf numFmtId="0" fontId="7" fillId="55" borderId="19" xfId="0" applyFont="1" applyFill="1" applyBorder="1" applyAlignment="1" quotePrefix="1">
      <alignment horizontal="center" vertical="center" wrapText="1"/>
    </xf>
    <xf numFmtId="0" fontId="38" fillId="55" borderId="19" xfId="0" applyFont="1" applyFill="1" applyBorder="1" applyAlignment="1" applyProtection="1">
      <alignment vertical="center" wrapText="1"/>
      <protection locked="0"/>
    </xf>
    <xf numFmtId="3" fontId="38" fillId="55" borderId="19" xfId="0" applyNumberFormat="1" applyFont="1" applyFill="1" applyBorder="1" applyAlignment="1">
      <alignment horizontal="center" vertical="center" wrapText="1"/>
    </xf>
    <xf numFmtId="3" fontId="7" fillId="55" borderId="19" xfId="0" applyNumberFormat="1" applyFont="1" applyFill="1" applyBorder="1" applyAlignment="1" applyProtection="1">
      <alignment horizontal="center" vertical="center" wrapText="1"/>
      <protection locked="0"/>
    </xf>
    <xf numFmtId="0" fontId="7" fillId="55" borderId="19" xfId="0" applyFont="1" applyFill="1" applyBorder="1" applyAlignment="1" applyProtection="1">
      <alignment vertical="center" wrapText="1"/>
      <protection locked="0"/>
    </xf>
    <xf numFmtId="3" fontId="7" fillId="55" borderId="19" xfId="0" applyNumberFormat="1" applyFont="1" applyFill="1" applyBorder="1" applyAlignment="1" applyProtection="1">
      <alignment horizontal="center" vertical="center" wrapText="1"/>
      <protection locked="0"/>
    </xf>
    <xf numFmtId="3" fontId="7" fillId="55" borderId="19" xfId="0" applyNumberFormat="1" applyFont="1" applyFill="1" applyBorder="1" applyAlignment="1">
      <alignment horizontal="center" vertical="center"/>
    </xf>
    <xf numFmtId="3" fontId="7" fillId="55" borderId="19" xfId="0" applyNumberFormat="1" applyFont="1" applyFill="1" applyBorder="1" applyAlignment="1">
      <alignment horizontal="center" vertical="center"/>
    </xf>
    <xf numFmtId="3" fontId="7" fillId="55" borderId="19" xfId="0" applyNumberFormat="1" applyFont="1" applyFill="1" applyBorder="1" applyAlignment="1" applyProtection="1">
      <alignment horizontal="right" vertical="center" wrapText="1"/>
      <protection locked="0"/>
    </xf>
    <xf numFmtId="3" fontId="7" fillId="55" borderId="19" xfId="0" applyNumberFormat="1" applyFont="1" applyFill="1" applyBorder="1" applyAlignment="1" applyProtection="1">
      <alignment horizontal="right" vertical="center"/>
      <protection locked="0"/>
    </xf>
    <xf numFmtId="3" fontId="7" fillId="55" borderId="19" xfId="0" applyNumberFormat="1" applyFont="1" applyFill="1" applyBorder="1" applyAlignment="1">
      <alignment horizontal="right" vertical="center"/>
    </xf>
    <xf numFmtId="3" fontId="7" fillId="55" borderId="19" xfId="0" applyNumberFormat="1" applyFont="1" applyFill="1" applyBorder="1" applyAlignment="1" applyProtection="1" quotePrefix="1">
      <alignment horizontal="right" vertical="center" wrapText="1"/>
      <protection locked="0"/>
    </xf>
    <xf numFmtId="3" fontId="7" fillId="55" borderId="19" xfId="0" applyNumberFormat="1" applyFont="1" applyFill="1" applyBorder="1" applyAlignment="1" quotePrefix="1">
      <alignment horizontal="right" vertical="center"/>
    </xf>
    <xf numFmtId="3" fontId="38" fillId="55" borderId="19" xfId="0" applyNumberFormat="1" applyFont="1" applyFill="1" applyBorder="1" applyAlignment="1" applyProtection="1">
      <alignment vertical="center" wrapText="1"/>
      <protection locked="0"/>
    </xf>
    <xf numFmtId="3" fontId="38" fillId="55" borderId="19" xfId="0" applyNumberFormat="1" applyFont="1" applyFill="1" applyBorder="1" applyAlignment="1" applyProtection="1">
      <alignment horizontal="center" vertical="center" wrapText="1"/>
      <protection locked="0"/>
    </xf>
    <xf numFmtId="3" fontId="7" fillId="0" borderId="19" xfId="0" applyNumberFormat="1" applyFont="1" applyBorder="1" applyAlignment="1" applyProtection="1">
      <alignment horizontal="center" vertical="center" wrapText="1"/>
      <protection locked="0"/>
    </xf>
    <xf numFmtId="3" fontId="7" fillId="0" borderId="19" xfId="0" applyNumberFormat="1" applyFont="1" applyBorder="1" applyAlignment="1">
      <alignment horizontal="center" vertical="center"/>
    </xf>
    <xf numFmtId="3" fontId="7" fillId="0" borderId="19" xfId="0" applyNumberFormat="1" applyFont="1" applyBorder="1" applyAlignment="1" quotePrefix="1">
      <alignment horizontal="center" vertical="center"/>
    </xf>
    <xf numFmtId="3" fontId="7" fillId="0" borderId="19" xfId="0" applyNumberFormat="1" applyFont="1" applyBorder="1" applyAlignment="1">
      <alignment horizontal="right" vertical="center"/>
    </xf>
    <xf numFmtId="3" fontId="7" fillId="0" borderId="19" xfId="0" applyNumberFormat="1" applyFont="1" applyFill="1" applyBorder="1" applyAlignment="1">
      <alignment horizontal="right" vertical="center"/>
    </xf>
    <xf numFmtId="3" fontId="7" fillId="0" borderId="19" xfId="0" applyNumberFormat="1" applyFont="1" applyBorder="1" applyAlignment="1">
      <alignment horizontal="center" vertical="center" wrapText="1"/>
    </xf>
    <xf numFmtId="3" fontId="7" fillId="0" borderId="19" xfId="0" applyNumberFormat="1" applyFont="1" applyBorder="1" applyAlignment="1">
      <alignment horizontal="right" vertical="center" wrapText="1"/>
    </xf>
    <xf numFmtId="3" fontId="38" fillId="55" borderId="19" xfId="0" applyNumberFormat="1" applyFont="1" applyFill="1" applyBorder="1" applyAlignment="1" applyProtection="1">
      <alignment vertical="center" wrapText="1"/>
      <protection locked="0"/>
    </xf>
    <xf numFmtId="3" fontId="38" fillId="55" borderId="19" xfId="0" applyNumberFormat="1" applyFont="1" applyFill="1" applyBorder="1" applyAlignment="1">
      <alignment horizontal="center"/>
    </xf>
    <xf numFmtId="3" fontId="7" fillId="0" borderId="19" xfId="0" applyNumberFormat="1" applyFont="1" applyFill="1" applyBorder="1" applyAlignment="1" quotePrefix="1">
      <alignment horizontal="right" vertical="center"/>
    </xf>
    <xf numFmtId="3" fontId="7" fillId="0" borderId="19" xfId="0" applyNumberFormat="1" applyFont="1" applyBorder="1" applyAlignment="1" quotePrefix="1">
      <alignment horizontal="right" vertical="center"/>
    </xf>
    <xf numFmtId="3" fontId="7" fillId="55" borderId="0" xfId="0" applyNumberFormat="1" applyFont="1" applyFill="1" applyBorder="1" applyAlignment="1">
      <alignment horizontal="center" vertical="center"/>
    </xf>
    <xf numFmtId="3" fontId="7" fillId="55" borderId="0" xfId="0" applyNumberFormat="1" applyFont="1" applyFill="1" applyBorder="1" applyAlignment="1" applyProtection="1">
      <alignment horizontal="center" vertical="center" wrapText="1"/>
      <protection locked="0"/>
    </xf>
    <xf numFmtId="0" fontId="2" fillId="55" borderId="19" xfId="0" applyFont="1" applyFill="1" applyBorder="1" applyAlignment="1" quotePrefix="1">
      <alignment horizontal="center" vertical="center" wrapText="1"/>
    </xf>
    <xf numFmtId="0" fontId="6" fillId="55" borderId="19" xfId="0" applyFont="1" applyFill="1" applyBorder="1" applyAlignment="1">
      <alignment horizontal="center" vertical="center"/>
    </xf>
    <xf numFmtId="0" fontId="2" fillId="55" borderId="19" xfId="0" applyFont="1" applyFill="1" applyBorder="1" applyAlignment="1">
      <alignment wrapText="1"/>
    </xf>
    <xf numFmtId="0" fontId="2" fillId="55" borderId="19" xfId="130" applyFont="1" applyFill="1" applyBorder="1" applyAlignment="1">
      <alignment horizontal="center" vertical="center"/>
      <protection/>
    </xf>
    <xf numFmtId="0" fontId="2" fillId="55" borderId="19" xfId="130" applyFont="1" applyFill="1" applyBorder="1" applyAlignment="1">
      <alignment horizontal="center" vertical="center" wrapText="1"/>
      <protection/>
    </xf>
    <xf numFmtId="0" fontId="2" fillId="0" borderId="19" xfId="130" applyFont="1" applyBorder="1" applyAlignment="1">
      <alignment horizontal="justify" vertical="center" wrapText="1"/>
      <protection/>
    </xf>
    <xf numFmtId="0" fontId="8" fillId="0" borderId="22"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59" fillId="0" borderId="0" xfId="0" applyFont="1" applyAlignment="1">
      <alignment horizontal="center" vertical="center"/>
    </xf>
    <xf numFmtId="0" fontId="59" fillId="0" borderId="0" xfId="0" applyFont="1" applyAlignment="1">
      <alignment horizontal="center" wrapText="1"/>
    </xf>
    <xf numFmtId="0" fontId="58" fillId="0" borderId="0" xfId="0" applyFont="1" applyBorder="1" applyAlignment="1">
      <alignment horizontal="center" vertical="center" wrapText="1"/>
    </xf>
    <xf numFmtId="0" fontId="58" fillId="0" borderId="0" xfId="0" applyFont="1" applyBorder="1" applyAlignment="1">
      <alignment horizontal="center" vertical="center"/>
    </xf>
    <xf numFmtId="0" fontId="8" fillId="0" borderId="22" xfId="0" applyFont="1" applyBorder="1" applyAlignment="1">
      <alignment horizontal="center" vertical="center" wrapText="1"/>
    </xf>
    <xf numFmtId="0" fontId="8" fillId="0" borderId="0" xfId="0" applyFont="1" applyBorder="1" applyAlignment="1">
      <alignment horizontal="center" vertical="center" wrapText="1"/>
    </xf>
    <xf numFmtId="0" fontId="7" fillId="55" borderId="19" xfId="0" applyFont="1" applyFill="1" applyBorder="1" applyAlignment="1">
      <alignment horizontal="center" vertical="center" wrapText="1"/>
    </xf>
    <xf numFmtId="0" fontId="2" fillId="55" borderId="0" xfId="0" applyFont="1" applyFill="1" applyAlignment="1">
      <alignment horizontal="justify" vertical="center" wrapText="1"/>
    </xf>
    <xf numFmtId="0" fontId="7" fillId="0" borderId="0" xfId="0" applyFont="1" applyBorder="1" applyAlignment="1">
      <alignment horizontal="left" vertical="center" wrapText="1"/>
    </xf>
    <xf numFmtId="0" fontId="61" fillId="55" borderId="19" xfId="0" applyFont="1" applyFill="1" applyBorder="1" applyAlignment="1">
      <alignment horizontal="center"/>
    </xf>
    <xf numFmtId="0" fontId="7" fillId="55" borderId="19" xfId="0" applyFont="1" applyFill="1" applyBorder="1" applyAlignment="1">
      <alignment horizontal="center" vertical="center"/>
    </xf>
    <xf numFmtId="0" fontId="37" fillId="55" borderId="19" xfId="0" applyFont="1" applyFill="1" applyBorder="1" applyAlignment="1">
      <alignment horizontal="center" vertical="center" wrapText="1"/>
    </xf>
    <xf numFmtId="0" fontId="38" fillId="55" borderId="19" xfId="0" applyFont="1" applyFill="1" applyBorder="1" applyAlignment="1">
      <alignment horizontal="center" vertical="center" wrapText="1"/>
    </xf>
    <xf numFmtId="0" fontId="6" fillId="55" borderId="19" xfId="0" applyFont="1" applyFill="1" applyBorder="1" applyAlignment="1">
      <alignment horizontal="center" vertical="center"/>
    </xf>
    <xf numFmtId="0" fontId="8" fillId="0" borderId="0" xfId="0" applyFont="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6" fillId="0" borderId="21" xfId="0" applyFont="1" applyBorder="1" applyAlignment="1">
      <alignment horizontal="center" vertical="center"/>
    </xf>
    <xf numFmtId="0" fontId="6" fillId="0" borderId="23" xfId="0"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horizontal="center" wrapText="1"/>
    </xf>
    <xf numFmtId="0" fontId="6" fillId="0" borderId="19" xfId="0" applyFont="1" applyBorder="1" applyAlignment="1">
      <alignment horizontal="center" vertical="center"/>
    </xf>
    <xf numFmtId="0" fontId="6" fillId="55" borderId="19" xfId="0" applyFont="1" applyFill="1" applyBorder="1" applyAlignment="1">
      <alignment horizontal="center" vertical="center" wrapText="1"/>
    </xf>
    <xf numFmtId="0" fontId="6" fillId="0" borderId="19" xfId="0" applyFont="1" applyBorder="1" applyAlignment="1">
      <alignment horizontal="left" vertical="center"/>
    </xf>
    <xf numFmtId="0" fontId="6" fillId="0" borderId="19" xfId="0" applyFont="1" applyBorder="1" applyAlignment="1">
      <alignment horizontal="center" vertical="center" wrapText="1"/>
    </xf>
    <xf numFmtId="0" fontId="8" fillId="0" borderId="0" xfId="0" applyFont="1" applyBorder="1" applyAlignment="1">
      <alignment horizontal="center" vertical="top" wrapText="1"/>
    </xf>
    <xf numFmtId="0" fontId="6" fillId="0" borderId="26" xfId="0" applyFont="1" applyBorder="1" applyAlignment="1">
      <alignment horizontal="center" vertical="center"/>
    </xf>
    <xf numFmtId="0" fontId="8" fillId="0" borderId="0" xfId="0" applyFont="1" applyBorder="1" applyAlignment="1">
      <alignment horizontal="center" wrapText="1"/>
    </xf>
    <xf numFmtId="0" fontId="6" fillId="0" borderId="22" xfId="0" applyFont="1" applyBorder="1" applyAlignment="1">
      <alignment horizontal="center" vertical="center"/>
    </xf>
    <xf numFmtId="0" fontId="6" fillId="0" borderId="25" xfId="0" applyFont="1" applyBorder="1" applyAlignment="1">
      <alignment horizontal="center" vertical="center"/>
    </xf>
    <xf numFmtId="0" fontId="6" fillId="0" borderId="22"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5" xfId="0" applyFont="1" applyBorder="1" applyAlignment="1">
      <alignment horizontal="center" vertical="center" wrapText="1"/>
    </xf>
    <xf numFmtId="0" fontId="2" fillId="0" borderId="22" xfId="0" applyFont="1"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6" fillId="0" borderId="22" xfId="0" applyFont="1" applyBorder="1" applyAlignment="1" applyProtection="1">
      <alignment horizontal="center" vertical="center" wrapText="1"/>
      <protection locked="0"/>
    </xf>
    <xf numFmtId="0" fontId="6" fillId="0" borderId="24" xfId="0" applyFont="1" applyBorder="1" applyAlignment="1" applyProtection="1">
      <alignment horizontal="center" vertical="center" wrapText="1"/>
      <protection locked="0"/>
    </xf>
    <xf numFmtId="0" fontId="6" fillId="0" borderId="25" xfId="0" applyFont="1" applyBorder="1" applyAlignment="1" applyProtection="1">
      <alignment horizontal="center" vertical="center" wrapText="1"/>
      <protection locked="0"/>
    </xf>
    <xf numFmtId="0" fontId="6" fillId="0" borderId="21" xfId="0" applyFont="1" applyBorder="1" applyAlignment="1" applyProtection="1">
      <alignment horizontal="center" vertical="center" wrapText="1"/>
      <protection locked="0"/>
    </xf>
    <xf numFmtId="0" fontId="6" fillId="0" borderId="26" xfId="0" applyFont="1" applyBorder="1" applyAlignment="1" applyProtection="1">
      <alignment horizontal="center" vertical="center" wrapText="1"/>
      <protection locked="0"/>
    </xf>
    <xf numFmtId="0" fontId="6" fillId="0" borderId="23"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33" fillId="0" borderId="0" xfId="0" applyFont="1" applyBorder="1" applyAlignment="1" applyProtection="1">
      <alignment horizontal="justify" vertical="center" wrapText="1"/>
      <protection locked="0"/>
    </xf>
    <xf numFmtId="0" fontId="8" fillId="0" borderId="0" xfId="0" applyFont="1" applyAlignment="1">
      <alignment horizontal="center" vertical="center" wrapText="1"/>
    </xf>
    <xf numFmtId="0" fontId="33" fillId="0" borderId="19" xfId="0" applyFont="1" applyBorder="1" applyAlignment="1" applyProtection="1">
      <alignment horizontal="center" vertical="center" wrapText="1"/>
      <protection locked="0"/>
    </xf>
    <xf numFmtId="0" fontId="34" fillId="0" borderId="19" xfId="0" applyFont="1" applyBorder="1" applyAlignment="1" applyProtection="1">
      <alignment horizontal="center" vertical="center" wrapText="1"/>
      <protection locked="0"/>
    </xf>
    <xf numFmtId="0" fontId="62" fillId="0" borderId="19" xfId="0" applyFont="1" applyBorder="1" applyAlignment="1">
      <alignment horizontal="center" vertical="center"/>
    </xf>
  </cellXfs>
  <cellStyles count="151">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omma" xfId="67"/>
    <cellStyle name="Comma [0]" xfId="68"/>
    <cellStyle name="Comma 10" xfId="69"/>
    <cellStyle name="Comma 11" xfId="70"/>
    <cellStyle name="Comma 11 2" xfId="71"/>
    <cellStyle name="Comma 11 2 2" xfId="72"/>
    <cellStyle name="Comma 12" xfId="73"/>
    <cellStyle name="Comma 12 2" xfId="74"/>
    <cellStyle name="Comma 13" xfId="75"/>
    <cellStyle name="Comma 13 2" xfId="76"/>
    <cellStyle name="Comma 14" xfId="77"/>
    <cellStyle name="Comma 14 2" xfId="78"/>
    <cellStyle name="Comma 15" xfId="79"/>
    <cellStyle name="Comma 16" xfId="80"/>
    <cellStyle name="Comma 16 2" xfId="81"/>
    <cellStyle name="Comma 17" xfId="82"/>
    <cellStyle name="Comma 18" xfId="83"/>
    <cellStyle name="Comma 18 2" xfId="84"/>
    <cellStyle name="Comma 19" xfId="85"/>
    <cellStyle name="Comma 19 2" xfId="86"/>
    <cellStyle name="Comma 2" xfId="87"/>
    <cellStyle name="Comma 2 2" xfId="88"/>
    <cellStyle name="Comma 2 2 2" xfId="89"/>
    <cellStyle name="Comma 2 3" xfId="90"/>
    <cellStyle name="Comma 2 4" xfId="91"/>
    <cellStyle name="Comma 20" xfId="92"/>
    <cellStyle name="Comma 3" xfId="93"/>
    <cellStyle name="Comma 3 2" xfId="94"/>
    <cellStyle name="Comma 4" xfId="95"/>
    <cellStyle name="Comma 4 2" xfId="96"/>
    <cellStyle name="Comma 4 3" xfId="97"/>
    <cellStyle name="Comma 4 3 2" xfId="98"/>
    <cellStyle name="Comma 5" xfId="99"/>
    <cellStyle name="Comma 5 2" xfId="100"/>
    <cellStyle name="Comma 6" xfId="101"/>
    <cellStyle name="Comma 6 2" xfId="102"/>
    <cellStyle name="Comma 7" xfId="103"/>
    <cellStyle name="Comma 7 2" xfId="104"/>
    <cellStyle name="Comma 8" xfId="105"/>
    <cellStyle name="Comma 8 2" xfId="106"/>
    <cellStyle name="Comma 9" xfId="107"/>
    <cellStyle name="Currency" xfId="108"/>
    <cellStyle name="Currency [0]" xfId="109"/>
    <cellStyle name="Check Cell" xfId="110"/>
    <cellStyle name="Check Cell 2" xfId="111"/>
    <cellStyle name="Explanatory Text" xfId="112"/>
    <cellStyle name="Explanatory Text 2" xfId="113"/>
    <cellStyle name="Good" xfId="114"/>
    <cellStyle name="Good 2" xfId="115"/>
    <cellStyle name="Heading 1" xfId="116"/>
    <cellStyle name="Heading 1 2" xfId="117"/>
    <cellStyle name="Heading 2" xfId="118"/>
    <cellStyle name="Heading 2 2" xfId="119"/>
    <cellStyle name="Heading 3" xfId="120"/>
    <cellStyle name="Heading 3 2" xfId="121"/>
    <cellStyle name="Heading 4" xfId="122"/>
    <cellStyle name="Heading 4 2" xfId="123"/>
    <cellStyle name="Input" xfId="124"/>
    <cellStyle name="Input 2" xfId="125"/>
    <cellStyle name="Linked Cell" xfId="126"/>
    <cellStyle name="Linked Cell 2" xfId="127"/>
    <cellStyle name="Neutral" xfId="128"/>
    <cellStyle name="Neutral 2" xfId="129"/>
    <cellStyle name="Normal 10" xfId="130"/>
    <cellStyle name="Normal 12" xfId="131"/>
    <cellStyle name="Normal 2" xfId="132"/>
    <cellStyle name="Normal 2 2" xfId="133"/>
    <cellStyle name="Normal 2 2 2" xfId="134"/>
    <cellStyle name="Normal 2 2 2 2" xfId="135"/>
    <cellStyle name="Normal 2 2 3" xfId="136"/>
    <cellStyle name="Normal 2 2_2015-5-23- so lieu tron nam 2014- btnn-yen" xfId="137"/>
    <cellStyle name="Normal 2 3" xfId="138"/>
    <cellStyle name="Normal 2 4" xfId="139"/>
    <cellStyle name="Normal 2_2015-5-23- so lieu tron nam 2014- btnn-yen" xfId="140"/>
    <cellStyle name="Normal 3" xfId="141"/>
    <cellStyle name="Normal 4" xfId="142"/>
    <cellStyle name="Normal 4 2" xfId="143"/>
    <cellStyle name="Normal 4 2 2" xfId="144"/>
    <cellStyle name="Normal 4 3" xfId="145"/>
    <cellStyle name="Normal 5" xfId="146"/>
    <cellStyle name="Normal 5 2" xfId="147"/>
    <cellStyle name="Normal 6" xfId="148"/>
    <cellStyle name="Normal 7" xfId="149"/>
    <cellStyle name="Normal 8" xfId="150"/>
    <cellStyle name="Normal 8 2" xfId="151"/>
    <cellStyle name="Normal 9" xfId="152"/>
    <cellStyle name="Normal 9 2" xfId="153"/>
    <cellStyle name="Note" xfId="154"/>
    <cellStyle name="Note 2" xfId="155"/>
    <cellStyle name="Output" xfId="156"/>
    <cellStyle name="Output 2" xfId="157"/>
    <cellStyle name="Percent" xfId="158"/>
    <cellStyle name="Title" xfId="159"/>
    <cellStyle name="Title 2" xfId="160"/>
    <cellStyle name="Total" xfId="161"/>
    <cellStyle name="Total 2" xfId="162"/>
    <cellStyle name="Warning Text" xfId="163"/>
    <cellStyle name="Warning Text 2" xfId="1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2038350</xdr:colOff>
      <xdr:row>3</xdr:row>
      <xdr:rowOff>9525</xdr:rowOff>
    </xdr:from>
    <xdr:to>
      <xdr:col>1</xdr:col>
      <xdr:colOff>3333750</xdr:colOff>
      <xdr:row>3</xdr:row>
      <xdr:rowOff>9525</xdr:rowOff>
    </xdr:to>
    <xdr:sp>
      <xdr:nvSpPr>
        <xdr:cNvPr id="1" name="Straight Connector 2"/>
        <xdr:cNvSpPr>
          <a:spLocks/>
        </xdr:cNvSpPr>
      </xdr:nvSpPr>
      <xdr:spPr>
        <a:xfrm>
          <a:off x="2447925" y="1352550"/>
          <a:ext cx="12954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323850</xdr:colOff>
      <xdr:row>5</xdr:row>
      <xdr:rowOff>66675</xdr:rowOff>
    </xdr:from>
    <xdr:to>
      <xdr:col>10</xdr:col>
      <xdr:colOff>409575</xdr:colOff>
      <xdr:row>5</xdr:row>
      <xdr:rowOff>66675</xdr:rowOff>
    </xdr:to>
    <xdr:sp>
      <xdr:nvSpPr>
        <xdr:cNvPr id="1" name="Straight Connector 2"/>
        <xdr:cNvSpPr>
          <a:spLocks/>
        </xdr:cNvSpPr>
      </xdr:nvSpPr>
      <xdr:spPr>
        <a:xfrm flipV="1">
          <a:off x="3686175" y="876300"/>
          <a:ext cx="18288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2009775</xdr:colOff>
      <xdr:row>3</xdr:row>
      <xdr:rowOff>28575</xdr:rowOff>
    </xdr:from>
    <xdr:to>
      <xdr:col>2</xdr:col>
      <xdr:colOff>885825</xdr:colOff>
      <xdr:row>3</xdr:row>
      <xdr:rowOff>28575</xdr:rowOff>
    </xdr:to>
    <xdr:sp>
      <xdr:nvSpPr>
        <xdr:cNvPr id="1" name="Straight Connector 2"/>
        <xdr:cNvSpPr>
          <a:spLocks/>
        </xdr:cNvSpPr>
      </xdr:nvSpPr>
      <xdr:spPr>
        <a:xfrm>
          <a:off x="2352675" y="1066800"/>
          <a:ext cx="12477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2009775</xdr:colOff>
      <xdr:row>3</xdr:row>
      <xdr:rowOff>28575</xdr:rowOff>
    </xdr:from>
    <xdr:to>
      <xdr:col>2</xdr:col>
      <xdr:colOff>885825</xdr:colOff>
      <xdr:row>3</xdr:row>
      <xdr:rowOff>28575</xdr:rowOff>
    </xdr:to>
    <xdr:sp>
      <xdr:nvSpPr>
        <xdr:cNvPr id="2" name="Straight Connector 3"/>
        <xdr:cNvSpPr>
          <a:spLocks/>
        </xdr:cNvSpPr>
      </xdr:nvSpPr>
      <xdr:spPr>
        <a:xfrm>
          <a:off x="2352675" y="1066800"/>
          <a:ext cx="12477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2124075</xdr:colOff>
      <xdr:row>3</xdr:row>
      <xdr:rowOff>9525</xdr:rowOff>
    </xdr:from>
    <xdr:to>
      <xdr:col>2</xdr:col>
      <xdr:colOff>28575</xdr:colOff>
      <xdr:row>3</xdr:row>
      <xdr:rowOff>9525</xdr:rowOff>
    </xdr:to>
    <xdr:sp>
      <xdr:nvSpPr>
        <xdr:cNvPr id="1" name="Straight Connector 2"/>
        <xdr:cNvSpPr>
          <a:spLocks/>
        </xdr:cNvSpPr>
      </xdr:nvSpPr>
      <xdr:spPr>
        <a:xfrm>
          <a:off x="2514600" y="1162050"/>
          <a:ext cx="10953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923925</xdr:colOff>
      <xdr:row>3</xdr:row>
      <xdr:rowOff>38100</xdr:rowOff>
    </xdr:from>
    <xdr:to>
      <xdr:col>2</xdr:col>
      <xdr:colOff>2152650</xdr:colOff>
      <xdr:row>3</xdr:row>
      <xdr:rowOff>38100</xdr:rowOff>
    </xdr:to>
    <xdr:sp>
      <xdr:nvSpPr>
        <xdr:cNvPr id="1" name="Straight Connector 2"/>
        <xdr:cNvSpPr>
          <a:spLocks/>
        </xdr:cNvSpPr>
      </xdr:nvSpPr>
      <xdr:spPr>
        <a:xfrm>
          <a:off x="2362200" y="866775"/>
          <a:ext cx="12287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3</xdr:row>
      <xdr:rowOff>38100</xdr:rowOff>
    </xdr:from>
    <xdr:to>
      <xdr:col>2</xdr:col>
      <xdr:colOff>2266950</xdr:colOff>
      <xdr:row>3</xdr:row>
      <xdr:rowOff>38100</xdr:rowOff>
    </xdr:to>
    <xdr:sp>
      <xdr:nvSpPr>
        <xdr:cNvPr id="1" name="Straight Connector 2"/>
        <xdr:cNvSpPr>
          <a:spLocks/>
        </xdr:cNvSpPr>
      </xdr:nvSpPr>
      <xdr:spPr>
        <a:xfrm>
          <a:off x="2362200" y="866775"/>
          <a:ext cx="16859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133350</xdr:colOff>
      <xdr:row>1</xdr:row>
      <xdr:rowOff>9525</xdr:rowOff>
    </xdr:from>
    <xdr:to>
      <xdr:col>6</xdr:col>
      <xdr:colOff>38100</xdr:colOff>
      <xdr:row>1</xdr:row>
      <xdr:rowOff>9525</xdr:rowOff>
    </xdr:to>
    <xdr:sp>
      <xdr:nvSpPr>
        <xdr:cNvPr id="1" name="Straight Connector 2"/>
        <xdr:cNvSpPr>
          <a:spLocks/>
        </xdr:cNvSpPr>
      </xdr:nvSpPr>
      <xdr:spPr>
        <a:xfrm>
          <a:off x="3467100" y="590550"/>
          <a:ext cx="22479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133350</xdr:colOff>
      <xdr:row>1</xdr:row>
      <xdr:rowOff>9525</xdr:rowOff>
    </xdr:from>
    <xdr:to>
      <xdr:col>6</xdr:col>
      <xdr:colOff>38100</xdr:colOff>
      <xdr:row>1</xdr:row>
      <xdr:rowOff>9525</xdr:rowOff>
    </xdr:to>
    <xdr:sp>
      <xdr:nvSpPr>
        <xdr:cNvPr id="2" name="Straight Connector 3"/>
        <xdr:cNvSpPr>
          <a:spLocks/>
        </xdr:cNvSpPr>
      </xdr:nvSpPr>
      <xdr:spPr>
        <a:xfrm>
          <a:off x="3467100" y="590550"/>
          <a:ext cx="22479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1</xdr:row>
      <xdr:rowOff>19050</xdr:rowOff>
    </xdr:from>
    <xdr:to>
      <xdr:col>6</xdr:col>
      <xdr:colOff>590550</xdr:colOff>
      <xdr:row>1</xdr:row>
      <xdr:rowOff>19050</xdr:rowOff>
    </xdr:to>
    <xdr:sp>
      <xdr:nvSpPr>
        <xdr:cNvPr id="1" name="Straight Connector 2"/>
        <xdr:cNvSpPr>
          <a:spLocks/>
        </xdr:cNvSpPr>
      </xdr:nvSpPr>
      <xdr:spPr>
        <a:xfrm>
          <a:off x="3686175" y="714375"/>
          <a:ext cx="20955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14"/>
  <sheetViews>
    <sheetView zoomScalePageLayoutView="0" workbookViewId="0" topLeftCell="A1">
      <selection activeCell="A3" sqref="A3:C3"/>
    </sheetView>
  </sheetViews>
  <sheetFormatPr defaultColWidth="9.140625" defaultRowHeight="12.75"/>
  <cols>
    <col min="1" max="1" width="6.140625" style="3" bestFit="1" customWidth="1"/>
    <col min="2" max="2" width="67.421875" style="3" customWidth="1"/>
    <col min="3" max="3" width="20.00390625" style="3" customWidth="1"/>
    <col min="4" max="16384" width="9.140625" style="3" customWidth="1"/>
  </cols>
  <sheetData>
    <row r="1" spans="1:3" ht="16.5">
      <c r="A1" s="190" t="s">
        <v>31</v>
      </c>
      <c r="B1" s="190"/>
      <c r="C1" s="190"/>
    </row>
    <row r="2" spans="1:3" ht="53.25" customHeight="1">
      <c r="A2" s="191" t="s">
        <v>226</v>
      </c>
      <c r="B2" s="191"/>
      <c r="C2" s="191"/>
    </row>
    <row r="3" spans="1:3" ht="36" customHeight="1">
      <c r="A3" s="192" t="s">
        <v>246</v>
      </c>
      <c r="B3" s="193"/>
      <c r="C3" s="193"/>
    </row>
    <row r="4" spans="1:3" ht="15.75">
      <c r="A4" s="16"/>
      <c r="B4" s="16"/>
      <c r="C4" s="16"/>
    </row>
    <row r="5" spans="1:2" ht="12.75">
      <c r="A5" s="14"/>
      <c r="B5" s="14"/>
    </row>
    <row r="6" spans="1:3" s="15" customFormat="1" ht="26.25" customHeight="1">
      <c r="A6" s="21" t="s">
        <v>13</v>
      </c>
      <c r="B6" s="21" t="s">
        <v>30</v>
      </c>
      <c r="C6" s="22" t="s">
        <v>12</v>
      </c>
    </row>
    <row r="7" spans="1:3" s="4" customFormat="1" ht="55.5" customHeight="1">
      <c r="A7" s="23" t="s">
        <v>76</v>
      </c>
      <c r="B7" s="24" t="s">
        <v>88</v>
      </c>
      <c r="C7" s="194" t="s">
        <v>77</v>
      </c>
    </row>
    <row r="8" spans="1:3" s="4" customFormat="1" ht="59.25" customHeight="1">
      <c r="A8" s="23" t="s">
        <v>78</v>
      </c>
      <c r="B8" s="25" t="s">
        <v>89</v>
      </c>
      <c r="C8" s="189"/>
    </row>
    <row r="9" spans="1:3" s="4" customFormat="1" ht="66">
      <c r="A9" s="23" t="s">
        <v>115</v>
      </c>
      <c r="B9" s="24" t="s">
        <v>186</v>
      </c>
      <c r="C9" s="27" t="s">
        <v>187</v>
      </c>
    </row>
    <row r="10" spans="1:3" s="4" customFormat="1" ht="52.5" customHeight="1">
      <c r="A10" s="23" t="s">
        <v>117</v>
      </c>
      <c r="B10" s="24" t="s">
        <v>90</v>
      </c>
      <c r="C10" s="187" t="s">
        <v>81</v>
      </c>
    </row>
    <row r="11" spans="1:3" s="4" customFormat="1" ht="66">
      <c r="A11" s="23" t="s">
        <v>119</v>
      </c>
      <c r="B11" s="26" t="s">
        <v>91</v>
      </c>
      <c r="C11" s="188"/>
    </row>
    <row r="12" spans="1:3" s="4" customFormat="1" ht="82.5">
      <c r="A12" s="23" t="s">
        <v>127</v>
      </c>
      <c r="B12" s="26" t="s">
        <v>92</v>
      </c>
      <c r="C12" s="188"/>
    </row>
    <row r="13" spans="1:3" s="4" customFormat="1" ht="82.5">
      <c r="A13" s="23" t="s">
        <v>79</v>
      </c>
      <c r="B13" s="26" t="s">
        <v>184</v>
      </c>
      <c r="C13" s="189"/>
    </row>
    <row r="14" spans="1:3" s="4" customFormat="1" ht="132">
      <c r="A14" s="23" t="s">
        <v>80</v>
      </c>
      <c r="B14" s="24" t="s">
        <v>185</v>
      </c>
      <c r="C14" s="27" t="s">
        <v>87</v>
      </c>
    </row>
    <row r="15" s="4" customFormat="1" ht="15.75"/>
    <row r="16" s="4" customFormat="1" ht="15.75"/>
    <row r="17" s="4" customFormat="1" ht="15.75"/>
    <row r="18" s="4" customFormat="1" ht="15.75"/>
    <row r="19" s="4" customFormat="1" ht="15.75"/>
    <row r="20" s="4" customFormat="1" ht="15.75"/>
    <row r="21" s="4" customFormat="1" ht="15.75"/>
    <row r="22" s="4" customFormat="1" ht="15.75"/>
    <row r="23" s="4" customFormat="1" ht="15.75"/>
    <row r="24" s="4" customFormat="1" ht="15.75"/>
    <row r="25" s="4" customFormat="1" ht="15.75"/>
    <row r="26" s="4" customFormat="1" ht="15.75"/>
    <row r="27" s="4" customFormat="1" ht="15.75"/>
    <row r="28" s="4" customFormat="1" ht="15.75"/>
    <row r="29" s="4" customFormat="1" ht="15.75"/>
    <row r="30" s="4" customFormat="1" ht="15.75"/>
    <row r="31" s="4" customFormat="1" ht="15.75"/>
    <row r="32" s="4" customFormat="1" ht="15.75"/>
    <row r="33" s="4" customFormat="1" ht="15.75"/>
    <row r="34" s="4" customFormat="1" ht="15.75"/>
  </sheetData>
  <sheetProtection/>
  <mergeCells count="5">
    <mergeCell ref="C10:C13"/>
    <mergeCell ref="A1:C1"/>
    <mergeCell ref="A2:C2"/>
    <mergeCell ref="A3:C3"/>
    <mergeCell ref="C7:C8"/>
  </mergeCells>
  <printOptions/>
  <pageMargins left="0.45" right="0.45" top="0.5" bottom="0.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Q78"/>
  <sheetViews>
    <sheetView zoomScale="90" zoomScaleNormal="90" zoomScalePageLayoutView="0" workbookViewId="0" topLeftCell="A1">
      <selection activeCell="A1" sqref="A1:Q6"/>
    </sheetView>
  </sheetViews>
  <sheetFormatPr defaultColWidth="9.140625" defaultRowHeight="12.75"/>
  <cols>
    <col min="1" max="1" width="19.00390625" style="85" customWidth="1"/>
    <col min="2" max="2" width="5.7109375" style="85" customWidth="1"/>
    <col min="3" max="3" width="6.421875" style="85" customWidth="1"/>
    <col min="4" max="4" width="5.8515625" style="85" customWidth="1"/>
    <col min="5" max="5" width="7.28125" style="85" customWidth="1"/>
    <col min="6" max="6" width="6.140625" style="85" customWidth="1"/>
    <col min="7" max="7" width="6.57421875" style="85" customWidth="1"/>
    <col min="8" max="8" width="6.00390625" style="85" customWidth="1"/>
    <col min="9" max="9" width="7.7109375" style="85" customWidth="1"/>
    <col min="10" max="10" width="5.8515625" style="85" customWidth="1"/>
    <col min="11" max="11" width="7.140625" style="85" customWidth="1"/>
    <col min="12" max="12" width="8.421875" style="85" customWidth="1"/>
    <col min="13" max="13" width="7.8515625" style="85" customWidth="1"/>
    <col min="14" max="17" width="11.7109375" style="85" customWidth="1"/>
    <col min="18" max="16384" width="9.140625" style="85" customWidth="1"/>
  </cols>
  <sheetData>
    <row r="1" spans="1:17" ht="12.75" customHeight="1">
      <c r="A1" s="195" t="s">
        <v>247</v>
      </c>
      <c r="B1" s="195"/>
      <c r="C1" s="195"/>
      <c r="D1" s="195"/>
      <c r="E1" s="195"/>
      <c r="F1" s="195"/>
      <c r="G1" s="195"/>
      <c r="H1" s="195"/>
      <c r="I1" s="195"/>
      <c r="J1" s="195"/>
      <c r="K1" s="195"/>
      <c r="L1" s="195"/>
      <c r="M1" s="195"/>
      <c r="N1" s="195"/>
      <c r="O1" s="195"/>
      <c r="P1" s="195"/>
      <c r="Q1" s="195"/>
    </row>
    <row r="2" spans="1:17" ht="12.75" customHeight="1">
      <c r="A2" s="195"/>
      <c r="B2" s="195"/>
      <c r="C2" s="195"/>
      <c r="D2" s="195"/>
      <c r="E2" s="195"/>
      <c r="F2" s="195"/>
      <c r="G2" s="195"/>
      <c r="H2" s="195"/>
      <c r="I2" s="195"/>
      <c r="J2" s="195"/>
      <c r="K2" s="195"/>
      <c r="L2" s="195"/>
      <c r="M2" s="195"/>
      <c r="N2" s="195"/>
      <c r="O2" s="195"/>
      <c r="P2" s="195"/>
      <c r="Q2" s="195"/>
    </row>
    <row r="3" spans="1:17" ht="12.75" customHeight="1">
      <c r="A3" s="195"/>
      <c r="B3" s="195"/>
      <c r="C3" s="195"/>
      <c r="D3" s="195"/>
      <c r="E3" s="195"/>
      <c r="F3" s="195"/>
      <c r="G3" s="195"/>
      <c r="H3" s="195"/>
      <c r="I3" s="195"/>
      <c r="J3" s="195"/>
      <c r="K3" s="195"/>
      <c r="L3" s="195"/>
      <c r="M3" s="195"/>
      <c r="N3" s="195"/>
      <c r="O3" s="195"/>
      <c r="P3" s="195"/>
      <c r="Q3" s="195"/>
    </row>
    <row r="4" spans="1:17" ht="12.75" customHeight="1">
      <c r="A4" s="195"/>
      <c r="B4" s="195"/>
      <c r="C4" s="195"/>
      <c r="D4" s="195"/>
      <c r="E4" s="195"/>
      <c r="F4" s="195"/>
      <c r="G4" s="195"/>
      <c r="H4" s="195"/>
      <c r="I4" s="195"/>
      <c r="J4" s="195"/>
      <c r="K4" s="195"/>
      <c r="L4" s="195"/>
      <c r="M4" s="195"/>
      <c r="N4" s="195"/>
      <c r="O4" s="195"/>
      <c r="P4" s="195"/>
      <c r="Q4" s="195"/>
    </row>
    <row r="5" spans="1:17" ht="12.75" customHeight="1">
      <c r="A5" s="195"/>
      <c r="B5" s="195"/>
      <c r="C5" s="195"/>
      <c r="D5" s="195"/>
      <c r="E5" s="195"/>
      <c r="F5" s="195"/>
      <c r="G5" s="195"/>
      <c r="H5" s="195"/>
      <c r="I5" s="195"/>
      <c r="J5" s="195"/>
      <c r="K5" s="195"/>
      <c r="L5" s="195"/>
      <c r="M5" s="195"/>
      <c r="N5" s="195"/>
      <c r="O5" s="195"/>
      <c r="P5" s="195"/>
      <c r="Q5" s="195"/>
    </row>
    <row r="6" spans="1:17" ht="12.75" customHeight="1">
      <c r="A6" s="195"/>
      <c r="B6" s="195"/>
      <c r="C6" s="195"/>
      <c r="D6" s="195"/>
      <c r="E6" s="195"/>
      <c r="F6" s="195"/>
      <c r="G6" s="195"/>
      <c r="H6" s="195"/>
      <c r="I6" s="195"/>
      <c r="J6" s="195"/>
      <c r="K6" s="195"/>
      <c r="L6" s="195"/>
      <c r="M6" s="195"/>
      <c r="N6" s="195"/>
      <c r="O6" s="195"/>
      <c r="P6" s="195"/>
      <c r="Q6" s="195"/>
    </row>
    <row r="7" spans="1:13" ht="19.5" customHeight="1">
      <c r="A7" s="198"/>
      <c r="B7" s="198"/>
      <c r="C7" s="198"/>
      <c r="D7" s="198"/>
      <c r="E7" s="198"/>
      <c r="F7" s="198"/>
      <c r="G7" s="198"/>
      <c r="H7" s="198"/>
      <c r="I7" s="198"/>
      <c r="J7" s="198"/>
      <c r="K7" s="198"/>
      <c r="L7" s="198"/>
      <c r="M7" s="198"/>
    </row>
    <row r="8" spans="1:17" ht="21" customHeight="1">
      <c r="A8" s="199"/>
      <c r="B8" s="196" t="s">
        <v>235</v>
      </c>
      <c r="C8" s="200"/>
      <c r="D8" s="201" t="s">
        <v>236</v>
      </c>
      <c r="E8" s="202"/>
      <c r="F8" s="201" t="s">
        <v>237</v>
      </c>
      <c r="G8" s="202"/>
      <c r="H8" s="202" t="s">
        <v>33</v>
      </c>
      <c r="I8" s="202"/>
      <c r="J8" s="202"/>
      <c r="K8" s="202"/>
      <c r="L8" s="202"/>
      <c r="M8" s="202"/>
      <c r="N8" s="202"/>
      <c r="O8" s="202"/>
      <c r="P8" s="202"/>
      <c r="Q8" s="202"/>
    </row>
    <row r="9" spans="1:17" ht="56.25" customHeight="1">
      <c r="A9" s="199"/>
      <c r="B9" s="200"/>
      <c r="C9" s="200"/>
      <c r="D9" s="202"/>
      <c r="E9" s="202"/>
      <c r="F9" s="202"/>
      <c r="G9" s="202"/>
      <c r="H9" s="202" t="s">
        <v>34</v>
      </c>
      <c r="I9" s="202"/>
      <c r="J9" s="202" t="s">
        <v>136</v>
      </c>
      <c r="K9" s="202"/>
      <c r="L9" s="202" t="s">
        <v>238</v>
      </c>
      <c r="M9" s="202"/>
      <c r="N9" s="202" t="s">
        <v>239</v>
      </c>
      <c r="O9" s="202"/>
      <c r="P9" s="202"/>
      <c r="Q9" s="202"/>
    </row>
    <row r="10" spans="1:17" ht="15.75" customHeight="1">
      <c r="A10" s="199"/>
      <c r="B10" s="196" t="s">
        <v>3</v>
      </c>
      <c r="C10" s="196" t="s">
        <v>35</v>
      </c>
      <c r="D10" s="196" t="s">
        <v>3</v>
      </c>
      <c r="E10" s="196" t="s">
        <v>35</v>
      </c>
      <c r="F10" s="196" t="s">
        <v>3</v>
      </c>
      <c r="G10" s="196" t="s">
        <v>35</v>
      </c>
      <c r="H10" s="196" t="s">
        <v>240</v>
      </c>
      <c r="I10" s="196" t="s">
        <v>241</v>
      </c>
      <c r="J10" s="196" t="s">
        <v>242</v>
      </c>
      <c r="K10" s="196" t="s">
        <v>243</v>
      </c>
      <c r="L10" s="196" t="s">
        <v>3</v>
      </c>
      <c r="M10" s="196" t="s">
        <v>36</v>
      </c>
      <c r="N10" s="196" t="s">
        <v>37</v>
      </c>
      <c r="O10" s="196" t="s">
        <v>5</v>
      </c>
      <c r="P10" s="196"/>
      <c r="Q10" s="196"/>
    </row>
    <row r="11" spans="1:17" ht="15.75" customHeight="1">
      <c r="A11" s="199"/>
      <c r="B11" s="196"/>
      <c r="C11" s="196"/>
      <c r="D11" s="196"/>
      <c r="E11" s="196"/>
      <c r="F11" s="196"/>
      <c r="G11" s="196"/>
      <c r="H11" s="196"/>
      <c r="I11" s="196"/>
      <c r="J11" s="196"/>
      <c r="K11" s="196"/>
      <c r="L11" s="196"/>
      <c r="M11" s="196"/>
      <c r="N11" s="196"/>
      <c r="O11" s="196" t="s">
        <v>64</v>
      </c>
      <c r="P11" s="196"/>
      <c r="Q11" s="196" t="s">
        <v>38</v>
      </c>
    </row>
    <row r="12" spans="1:17" ht="105.75" customHeight="1">
      <c r="A12" s="199"/>
      <c r="B12" s="196"/>
      <c r="C12" s="196"/>
      <c r="D12" s="196"/>
      <c r="E12" s="196"/>
      <c r="F12" s="196"/>
      <c r="G12" s="196"/>
      <c r="H12" s="196"/>
      <c r="I12" s="196"/>
      <c r="J12" s="196"/>
      <c r="K12" s="196"/>
      <c r="L12" s="196"/>
      <c r="M12" s="196"/>
      <c r="N12" s="196"/>
      <c r="O12" s="149" t="s">
        <v>39</v>
      </c>
      <c r="P12" s="149" t="s">
        <v>40</v>
      </c>
      <c r="Q12" s="196"/>
    </row>
    <row r="13" spans="1:17" ht="20.25" customHeight="1">
      <c r="A13" s="150"/>
      <c r="B13" s="151" t="s">
        <v>41</v>
      </c>
      <c r="C13" s="152" t="s">
        <v>42</v>
      </c>
      <c r="D13" s="152" t="s">
        <v>43</v>
      </c>
      <c r="E13" s="152" t="s">
        <v>44</v>
      </c>
      <c r="F13" s="152" t="s">
        <v>45</v>
      </c>
      <c r="G13" s="153" t="s">
        <v>46</v>
      </c>
      <c r="H13" s="153" t="s">
        <v>47</v>
      </c>
      <c r="I13" s="153" t="s">
        <v>48</v>
      </c>
      <c r="J13" s="153" t="s">
        <v>49</v>
      </c>
      <c r="K13" s="153" t="s">
        <v>50</v>
      </c>
      <c r="L13" s="153" t="s">
        <v>51</v>
      </c>
      <c r="M13" s="153" t="s">
        <v>52</v>
      </c>
      <c r="N13" s="153" t="s">
        <v>53</v>
      </c>
      <c r="O13" s="153" t="s">
        <v>54</v>
      </c>
      <c r="P13" s="153" t="s">
        <v>55</v>
      </c>
      <c r="Q13" s="153" t="s">
        <v>56</v>
      </c>
    </row>
    <row r="14" spans="1:17" ht="25.5">
      <c r="A14" s="154" t="s">
        <v>57</v>
      </c>
      <c r="B14" s="155">
        <f>B15+B53+B65</f>
        <v>1773</v>
      </c>
      <c r="C14" s="155">
        <f>C15+C53+C65</f>
        <v>1683</v>
      </c>
      <c r="D14" s="155">
        <f>D15+D53+D65</f>
        <v>178</v>
      </c>
      <c r="E14" s="155">
        <f>E15+E53+E65</f>
        <v>130</v>
      </c>
      <c r="F14" s="155">
        <f>F15</f>
        <v>159</v>
      </c>
      <c r="G14" s="155">
        <f>G15</f>
        <v>126</v>
      </c>
      <c r="H14" s="155">
        <f aca="true" t="shared" si="0" ref="H14:Q14">H15+H53+H65</f>
        <v>3856</v>
      </c>
      <c r="I14" s="155">
        <f t="shared" si="0"/>
        <v>124118</v>
      </c>
      <c r="J14" s="155">
        <f t="shared" si="0"/>
        <v>39</v>
      </c>
      <c r="K14" s="155">
        <f t="shared" si="0"/>
        <v>74628</v>
      </c>
      <c r="L14" s="155">
        <f t="shared" si="0"/>
        <v>134440</v>
      </c>
      <c r="M14" s="155">
        <f t="shared" si="0"/>
        <v>29896</v>
      </c>
      <c r="N14" s="155">
        <f t="shared" si="0"/>
        <v>7006783000</v>
      </c>
      <c r="O14" s="155">
        <f>O15+O53+O65</f>
        <v>5192618000</v>
      </c>
      <c r="P14" s="155">
        <f t="shared" si="0"/>
        <v>675470000</v>
      </c>
      <c r="Q14" s="155">
        <f t="shared" si="0"/>
        <v>1138695000</v>
      </c>
    </row>
    <row r="15" spans="1:17" ht="12.75">
      <c r="A15" s="154" t="s">
        <v>58</v>
      </c>
      <c r="B15" s="156">
        <f>B16+B17</f>
        <v>0</v>
      </c>
      <c r="C15" s="156">
        <f aca="true" t="shared" si="1" ref="C15:Q15">C16+C17</f>
        <v>0</v>
      </c>
      <c r="D15" s="156">
        <f t="shared" si="1"/>
        <v>0</v>
      </c>
      <c r="E15" s="156">
        <f t="shared" si="1"/>
        <v>0</v>
      </c>
      <c r="F15" s="156">
        <f t="shared" si="1"/>
        <v>159</v>
      </c>
      <c r="G15" s="156">
        <f t="shared" si="1"/>
        <v>126</v>
      </c>
      <c r="H15" s="156">
        <f t="shared" si="1"/>
        <v>875</v>
      </c>
      <c r="I15" s="156">
        <f t="shared" si="1"/>
        <v>41728</v>
      </c>
      <c r="J15" s="156">
        <f t="shared" si="1"/>
        <v>24</v>
      </c>
      <c r="K15" s="156">
        <f t="shared" si="1"/>
        <v>73091</v>
      </c>
      <c r="L15" s="156">
        <f t="shared" si="1"/>
        <v>71321</v>
      </c>
      <c r="M15" s="156">
        <f t="shared" si="1"/>
        <v>29896</v>
      </c>
      <c r="N15" s="156">
        <f t="shared" si="1"/>
        <v>4817191000</v>
      </c>
      <c r="O15" s="156">
        <f t="shared" si="1"/>
        <v>3082301000</v>
      </c>
      <c r="P15" s="156">
        <f t="shared" si="1"/>
        <v>612970000</v>
      </c>
      <c r="Q15" s="156">
        <f t="shared" si="1"/>
        <v>1121920000</v>
      </c>
    </row>
    <row r="16" spans="1:17" ht="12.75">
      <c r="A16" s="157" t="s">
        <v>60</v>
      </c>
      <c r="B16" s="158">
        <v>0</v>
      </c>
      <c r="C16" s="158">
        <v>0</v>
      </c>
      <c r="D16" s="158">
        <v>0</v>
      </c>
      <c r="E16" s="158">
        <v>0</v>
      </c>
      <c r="F16" s="158">
        <v>15</v>
      </c>
      <c r="G16" s="158">
        <v>15</v>
      </c>
      <c r="H16" s="159">
        <v>14</v>
      </c>
      <c r="I16" s="159">
        <v>1004</v>
      </c>
      <c r="J16" s="159">
        <v>2</v>
      </c>
      <c r="K16" s="159">
        <v>7986</v>
      </c>
      <c r="L16" s="159">
        <v>3790</v>
      </c>
      <c r="M16" s="159">
        <v>4</v>
      </c>
      <c r="N16" s="159">
        <f>O16+P16+Q16</f>
        <v>1136000000</v>
      </c>
      <c r="O16" s="159">
        <v>1100000000</v>
      </c>
      <c r="P16" s="159">
        <v>36000000</v>
      </c>
      <c r="Q16" s="159">
        <v>0</v>
      </c>
    </row>
    <row r="17" spans="1:17" ht="35.25" customHeight="1">
      <c r="A17" s="157" t="s">
        <v>61</v>
      </c>
      <c r="B17" s="156">
        <v>0</v>
      </c>
      <c r="C17" s="156">
        <v>0</v>
      </c>
      <c r="D17" s="156">
        <v>0</v>
      </c>
      <c r="E17" s="156">
        <v>0</v>
      </c>
      <c r="F17" s="111">
        <f aca="true" t="shared" si="2" ref="F17:M17">SUM(F18:F52)</f>
        <v>144</v>
      </c>
      <c r="G17" s="111">
        <f t="shared" si="2"/>
        <v>111</v>
      </c>
      <c r="H17" s="111">
        <f t="shared" si="2"/>
        <v>861</v>
      </c>
      <c r="I17" s="111">
        <f t="shared" si="2"/>
        <v>40724</v>
      </c>
      <c r="J17" s="111">
        <f t="shared" si="2"/>
        <v>22</v>
      </c>
      <c r="K17" s="111">
        <f t="shared" si="2"/>
        <v>65105</v>
      </c>
      <c r="L17" s="111">
        <f t="shared" si="2"/>
        <v>67531</v>
      </c>
      <c r="M17" s="111">
        <f t="shared" si="2"/>
        <v>29892</v>
      </c>
      <c r="N17" s="160">
        <f aca="true" t="shared" si="3" ref="N17:N52">O17+P17+Q17</f>
        <v>3681191000</v>
      </c>
      <c r="O17" s="111">
        <f>SUM(O18:O52)</f>
        <v>1982301000</v>
      </c>
      <c r="P17" s="111">
        <f>SUM(P18:P52)</f>
        <v>576970000</v>
      </c>
      <c r="Q17" s="111">
        <f>SUM(Q18:Q52)</f>
        <v>1121920000</v>
      </c>
    </row>
    <row r="18" spans="1:17" ht="12.75">
      <c r="A18" s="157" t="s">
        <v>137</v>
      </c>
      <c r="B18" s="161">
        <v>0</v>
      </c>
      <c r="C18" s="161">
        <v>0</v>
      </c>
      <c r="D18" s="161">
        <v>0</v>
      </c>
      <c r="E18" s="161">
        <v>0</v>
      </c>
      <c r="F18" s="162">
        <v>4</v>
      </c>
      <c r="G18" s="162">
        <v>4</v>
      </c>
      <c r="H18" s="163">
        <v>16</v>
      </c>
      <c r="I18" s="163">
        <v>710</v>
      </c>
      <c r="J18" s="163">
        <v>0</v>
      </c>
      <c r="K18" s="163">
        <v>0</v>
      </c>
      <c r="L18" s="163">
        <v>710</v>
      </c>
      <c r="M18" s="163">
        <v>0</v>
      </c>
      <c r="N18" s="160">
        <f t="shared" si="3"/>
        <v>360000000</v>
      </c>
      <c r="O18" s="163">
        <v>360000000</v>
      </c>
      <c r="P18" s="163">
        <v>0</v>
      </c>
      <c r="Q18" s="163">
        <v>0</v>
      </c>
    </row>
    <row r="19" spans="1:17" ht="51">
      <c r="A19" s="157" t="s">
        <v>138</v>
      </c>
      <c r="B19" s="164" t="s">
        <v>59</v>
      </c>
      <c r="C19" s="164" t="s">
        <v>59</v>
      </c>
      <c r="D19" s="164" t="s">
        <v>59</v>
      </c>
      <c r="E19" s="164" t="s">
        <v>59</v>
      </c>
      <c r="F19" s="162">
        <v>0</v>
      </c>
      <c r="G19" s="162">
        <v>0</v>
      </c>
      <c r="H19" s="165">
        <v>5</v>
      </c>
      <c r="I19" s="165">
        <v>145</v>
      </c>
      <c r="J19" s="165">
        <v>0</v>
      </c>
      <c r="K19" s="165">
        <v>0</v>
      </c>
      <c r="L19" s="165">
        <v>6</v>
      </c>
      <c r="M19" s="165">
        <v>6</v>
      </c>
      <c r="N19" s="160">
        <f t="shared" si="3"/>
        <v>0</v>
      </c>
      <c r="O19" s="165">
        <v>0</v>
      </c>
      <c r="P19" s="165">
        <v>0</v>
      </c>
      <c r="Q19" s="165">
        <v>0</v>
      </c>
    </row>
    <row r="20" spans="1:17" ht="25.5">
      <c r="A20" s="157" t="s">
        <v>139</v>
      </c>
      <c r="B20" s="164" t="s">
        <v>59</v>
      </c>
      <c r="C20" s="164" t="s">
        <v>59</v>
      </c>
      <c r="D20" s="164" t="s">
        <v>59</v>
      </c>
      <c r="E20" s="164" t="s">
        <v>59</v>
      </c>
      <c r="F20" s="162">
        <v>2</v>
      </c>
      <c r="G20" s="162">
        <v>2</v>
      </c>
      <c r="H20" s="163">
        <v>1</v>
      </c>
      <c r="I20" s="163">
        <v>59</v>
      </c>
      <c r="J20" s="163">
        <v>1</v>
      </c>
      <c r="K20" s="163">
        <v>15</v>
      </c>
      <c r="L20" s="163">
        <v>17</v>
      </c>
      <c r="M20" s="163">
        <v>7</v>
      </c>
      <c r="N20" s="160">
        <f t="shared" si="3"/>
        <v>0</v>
      </c>
      <c r="O20" s="163">
        <v>0</v>
      </c>
      <c r="P20" s="163">
        <v>0</v>
      </c>
      <c r="Q20" s="163">
        <v>0</v>
      </c>
    </row>
    <row r="21" spans="1:17" ht="12.75">
      <c r="A21" s="157" t="s">
        <v>140</v>
      </c>
      <c r="B21" s="164" t="s">
        <v>59</v>
      </c>
      <c r="C21" s="164" t="s">
        <v>59</v>
      </c>
      <c r="D21" s="164" t="s">
        <v>59</v>
      </c>
      <c r="E21" s="164" t="s">
        <v>59</v>
      </c>
      <c r="F21" s="162">
        <v>4</v>
      </c>
      <c r="G21" s="162">
        <v>4</v>
      </c>
      <c r="H21" s="163">
        <v>4</v>
      </c>
      <c r="I21" s="163">
        <v>5395</v>
      </c>
      <c r="J21" s="163">
        <v>4</v>
      </c>
      <c r="K21" s="163">
        <v>30564</v>
      </c>
      <c r="L21" s="163">
        <v>0</v>
      </c>
      <c r="M21" s="163">
        <v>0</v>
      </c>
      <c r="N21" s="160">
        <f t="shared" si="3"/>
        <v>970000000</v>
      </c>
      <c r="O21" s="163">
        <v>0</v>
      </c>
      <c r="P21" s="163">
        <v>0</v>
      </c>
      <c r="Q21" s="163">
        <v>970000000</v>
      </c>
    </row>
    <row r="22" spans="1:17" ht="25.5">
      <c r="A22" s="157" t="s">
        <v>141</v>
      </c>
      <c r="B22" s="164" t="s">
        <v>59</v>
      </c>
      <c r="C22" s="164" t="s">
        <v>59</v>
      </c>
      <c r="D22" s="164" t="s">
        <v>59</v>
      </c>
      <c r="E22" s="164" t="s">
        <v>59</v>
      </c>
      <c r="F22" s="162">
        <v>14</v>
      </c>
      <c r="G22" s="162">
        <v>14</v>
      </c>
      <c r="H22" s="163">
        <v>216</v>
      </c>
      <c r="I22" s="163">
        <v>12578</v>
      </c>
      <c r="J22" s="163">
        <v>0</v>
      </c>
      <c r="K22" s="163">
        <v>0</v>
      </c>
      <c r="L22" s="163">
        <v>150</v>
      </c>
      <c r="M22" s="163">
        <v>118</v>
      </c>
      <c r="N22" s="160">
        <f t="shared" si="3"/>
        <v>0</v>
      </c>
      <c r="O22" s="163">
        <v>0</v>
      </c>
      <c r="P22" s="163">
        <v>0</v>
      </c>
      <c r="Q22" s="163">
        <v>0</v>
      </c>
    </row>
    <row r="23" spans="1:17" ht="38.25">
      <c r="A23" s="157" t="s">
        <v>142</v>
      </c>
      <c r="B23" s="164" t="s">
        <v>59</v>
      </c>
      <c r="C23" s="164" t="s">
        <v>59</v>
      </c>
      <c r="D23" s="164" t="s">
        <v>59</v>
      </c>
      <c r="E23" s="164" t="s">
        <v>59</v>
      </c>
      <c r="F23" s="162">
        <v>2</v>
      </c>
      <c r="G23" s="162">
        <v>0</v>
      </c>
      <c r="H23" s="163">
        <v>1</v>
      </c>
      <c r="I23" s="163">
        <v>55</v>
      </c>
      <c r="J23" s="163">
        <v>0</v>
      </c>
      <c r="K23" s="163">
        <v>0</v>
      </c>
      <c r="L23" s="163">
        <v>0</v>
      </c>
      <c r="M23" s="163">
        <v>0</v>
      </c>
      <c r="N23" s="160">
        <f t="shared" si="3"/>
        <v>0</v>
      </c>
      <c r="O23" s="163">
        <v>0</v>
      </c>
      <c r="P23" s="163">
        <v>0</v>
      </c>
      <c r="Q23" s="163">
        <v>0</v>
      </c>
    </row>
    <row r="24" spans="1:17" ht="12.75">
      <c r="A24" s="157" t="s">
        <v>143</v>
      </c>
      <c r="B24" s="164" t="s">
        <v>59</v>
      </c>
      <c r="C24" s="164" t="s">
        <v>59</v>
      </c>
      <c r="D24" s="164" t="s">
        <v>59</v>
      </c>
      <c r="E24" s="164" t="s">
        <v>59</v>
      </c>
      <c r="F24" s="162">
        <v>7</v>
      </c>
      <c r="G24" s="162">
        <v>4</v>
      </c>
      <c r="H24" s="163">
        <v>1</v>
      </c>
      <c r="I24" s="163">
        <v>143</v>
      </c>
      <c r="J24" s="163">
        <v>0</v>
      </c>
      <c r="K24" s="163">
        <v>0</v>
      </c>
      <c r="L24" s="163">
        <v>18</v>
      </c>
      <c r="M24" s="163">
        <v>18</v>
      </c>
      <c r="N24" s="160">
        <f t="shared" si="3"/>
        <v>0</v>
      </c>
      <c r="O24" s="163">
        <v>0</v>
      </c>
      <c r="P24" s="163">
        <v>0</v>
      </c>
      <c r="Q24" s="163">
        <v>0</v>
      </c>
    </row>
    <row r="25" spans="1:17" ht="25.5">
      <c r="A25" s="157" t="s">
        <v>144</v>
      </c>
      <c r="B25" s="164" t="s">
        <v>59</v>
      </c>
      <c r="C25" s="164" t="s">
        <v>59</v>
      </c>
      <c r="D25" s="164" t="s">
        <v>59</v>
      </c>
      <c r="E25" s="164" t="s">
        <v>59</v>
      </c>
      <c r="F25" s="162">
        <v>5</v>
      </c>
      <c r="G25" s="162">
        <v>5</v>
      </c>
      <c r="H25" s="163">
        <v>6</v>
      </c>
      <c r="I25" s="163">
        <v>168</v>
      </c>
      <c r="J25" s="163">
        <v>0</v>
      </c>
      <c r="K25" s="163">
        <v>0</v>
      </c>
      <c r="L25" s="163">
        <v>0</v>
      </c>
      <c r="M25" s="163">
        <v>0</v>
      </c>
      <c r="N25" s="160">
        <f t="shared" si="3"/>
        <v>0</v>
      </c>
      <c r="O25" s="163">
        <v>0</v>
      </c>
      <c r="P25" s="163">
        <v>0</v>
      </c>
      <c r="Q25" s="163">
        <v>0</v>
      </c>
    </row>
    <row r="26" spans="1:17" ht="12.75">
      <c r="A26" s="157" t="s">
        <v>145</v>
      </c>
      <c r="B26" s="164" t="s">
        <v>59</v>
      </c>
      <c r="C26" s="164" t="s">
        <v>59</v>
      </c>
      <c r="D26" s="164" t="s">
        <v>59</v>
      </c>
      <c r="E26" s="164" t="s">
        <v>59</v>
      </c>
      <c r="F26" s="162">
        <v>6</v>
      </c>
      <c r="G26" s="162">
        <v>0</v>
      </c>
      <c r="H26" s="163">
        <v>2</v>
      </c>
      <c r="I26" s="163">
        <v>172</v>
      </c>
      <c r="J26" s="163">
        <v>0</v>
      </c>
      <c r="K26" s="163">
        <v>0</v>
      </c>
      <c r="L26" s="163">
        <v>0</v>
      </c>
      <c r="M26" s="163">
        <v>0</v>
      </c>
      <c r="N26" s="160">
        <f t="shared" si="3"/>
        <v>0</v>
      </c>
      <c r="O26" s="163">
        <v>0</v>
      </c>
      <c r="P26" s="163">
        <v>0</v>
      </c>
      <c r="Q26" s="163">
        <v>0</v>
      </c>
    </row>
    <row r="27" spans="1:17" ht="12.75">
      <c r="A27" s="157" t="s">
        <v>146</v>
      </c>
      <c r="B27" s="164" t="s">
        <v>59</v>
      </c>
      <c r="C27" s="164" t="s">
        <v>59</v>
      </c>
      <c r="D27" s="164" t="s">
        <v>59</v>
      </c>
      <c r="E27" s="164" t="s">
        <v>59</v>
      </c>
      <c r="F27" s="162">
        <v>2</v>
      </c>
      <c r="G27" s="162">
        <v>2</v>
      </c>
      <c r="H27" s="163">
        <v>24</v>
      </c>
      <c r="I27" s="163">
        <v>2926</v>
      </c>
      <c r="J27" s="163">
        <v>0</v>
      </c>
      <c r="K27" s="163">
        <v>0</v>
      </c>
      <c r="L27" s="163">
        <v>150</v>
      </c>
      <c r="M27" s="163">
        <v>105</v>
      </c>
      <c r="N27" s="160">
        <f t="shared" si="3"/>
        <v>0</v>
      </c>
      <c r="O27" s="163">
        <v>0</v>
      </c>
      <c r="P27" s="163">
        <v>0</v>
      </c>
      <c r="Q27" s="163">
        <v>0</v>
      </c>
    </row>
    <row r="28" spans="1:17" ht="25.5">
      <c r="A28" s="157" t="s">
        <v>147</v>
      </c>
      <c r="B28" s="164" t="s">
        <v>59</v>
      </c>
      <c r="C28" s="164" t="s">
        <v>59</v>
      </c>
      <c r="D28" s="164" t="s">
        <v>59</v>
      </c>
      <c r="E28" s="164" t="s">
        <v>59</v>
      </c>
      <c r="F28" s="162">
        <v>1</v>
      </c>
      <c r="G28" s="162">
        <v>1</v>
      </c>
      <c r="H28" s="163">
        <v>0</v>
      </c>
      <c r="I28" s="163">
        <v>0</v>
      </c>
      <c r="J28" s="163">
        <v>0</v>
      </c>
      <c r="K28" s="163">
        <v>0</v>
      </c>
      <c r="L28" s="163">
        <v>0</v>
      </c>
      <c r="M28" s="163">
        <v>0</v>
      </c>
      <c r="N28" s="160">
        <f t="shared" si="3"/>
        <v>0</v>
      </c>
      <c r="O28" s="163">
        <v>0</v>
      </c>
      <c r="P28" s="163">
        <v>0</v>
      </c>
      <c r="Q28" s="163">
        <v>0</v>
      </c>
    </row>
    <row r="29" spans="1:17" ht="25.5">
      <c r="A29" s="157" t="s">
        <v>118</v>
      </c>
      <c r="B29" s="164" t="s">
        <v>59</v>
      </c>
      <c r="C29" s="164" t="s">
        <v>59</v>
      </c>
      <c r="D29" s="164" t="s">
        <v>59</v>
      </c>
      <c r="E29" s="164" t="s">
        <v>59</v>
      </c>
      <c r="F29" s="162">
        <v>2</v>
      </c>
      <c r="G29" s="162">
        <v>2</v>
      </c>
      <c r="H29" s="163">
        <v>75</v>
      </c>
      <c r="I29" s="163">
        <v>2875</v>
      </c>
      <c r="J29" s="163">
        <v>1</v>
      </c>
      <c r="K29" s="163">
        <v>130</v>
      </c>
      <c r="L29" s="163">
        <v>0</v>
      </c>
      <c r="M29" s="163">
        <v>0</v>
      </c>
      <c r="N29" s="160">
        <f t="shared" si="3"/>
        <v>520700000</v>
      </c>
      <c r="O29" s="163">
        <v>306000000</v>
      </c>
      <c r="P29" s="163">
        <v>71980000</v>
      </c>
      <c r="Q29" s="163">
        <v>142720000</v>
      </c>
    </row>
    <row r="30" spans="1:17" ht="12.75">
      <c r="A30" s="157" t="s">
        <v>148</v>
      </c>
      <c r="B30" s="164" t="s">
        <v>59</v>
      </c>
      <c r="C30" s="164" t="s">
        <v>59</v>
      </c>
      <c r="D30" s="164" t="s">
        <v>59</v>
      </c>
      <c r="E30" s="164" t="s">
        <v>59</v>
      </c>
      <c r="F30" s="162">
        <v>2</v>
      </c>
      <c r="G30" s="162">
        <v>2</v>
      </c>
      <c r="H30" s="165">
        <v>0</v>
      </c>
      <c r="I30" s="165">
        <v>0</v>
      </c>
      <c r="J30" s="165">
        <v>0</v>
      </c>
      <c r="K30" s="165">
        <v>0</v>
      </c>
      <c r="L30" s="165">
        <v>0</v>
      </c>
      <c r="M30" s="165">
        <v>0</v>
      </c>
      <c r="N30" s="160">
        <f t="shared" si="3"/>
        <v>0</v>
      </c>
      <c r="O30" s="165">
        <v>0</v>
      </c>
      <c r="P30" s="165">
        <v>0</v>
      </c>
      <c r="Q30" s="165">
        <v>0</v>
      </c>
    </row>
    <row r="31" spans="1:17" ht="25.5">
      <c r="A31" s="157" t="s">
        <v>149</v>
      </c>
      <c r="B31" s="164" t="s">
        <v>59</v>
      </c>
      <c r="C31" s="164" t="s">
        <v>59</v>
      </c>
      <c r="D31" s="164" t="s">
        <v>59</v>
      </c>
      <c r="E31" s="164" t="s">
        <v>59</v>
      </c>
      <c r="F31" s="162">
        <v>2</v>
      </c>
      <c r="G31" s="162">
        <v>2</v>
      </c>
      <c r="H31" s="163">
        <v>8</v>
      </c>
      <c r="I31" s="163">
        <v>900</v>
      </c>
      <c r="J31" s="163">
        <v>1</v>
      </c>
      <c r="K31" s="163">
        <v>7878</v>
      </c>
      <c r="L31" s="163">
        <v>20000</v>
      </c>
      <c r="M31" s="163">
        <v>20</v>
      </c>
      <c r="N31" s="160">
        <f t="shared" si="3"/>
        <v>0</v>
      </c>
      <c r="O31" s="163">
        <v>0</v>
      </c>
      <c r="P31" s="163">
        <v>0</v>
      </c>
      <c r="Q31" s="163">
        <v>0</v>
      </c>
    </row>
    <row r="32" spans="1:17" ht="12.75">
      <c r="A32" s="157" t="s">
        <v>150</v>
      </c>
      <c r="B32" s="164" t="s">
        <v>59</v>
      </c>
      <c r="C32" s="164" t="s">
        <v>59</v>
      </c>
      <c r="D32" s="164" t="s">
        <v>59</v>
      </c>
      <c r="E32" s="164" t="s">
        <v>59</v>
      </c>
      <c r="F32" s="162">
        <v>1</v>
      </c>
      <c r="G32" s="162">
        <v>1</v>
      </c>
      <c r="H32" s="163">
        <v>5</v>
      </c>
      <c r="I32" s="163">
        <v>275</v>
      </c>
      <c r="J32" s="163">
        <v>1</v>
      </c>
      <c r="K32" s="163">
        <v>0</v>
      </c>
      <c r="L32" s="163">
        <v>11699</v>
      </c>
      <c r="M32" s="163">
        <v>0</v>
      </c>
      <c r="N32" s="160">
        <f t="shared" si="3"/>
        <v>0</v>
      </c>
      <c r="O32" s="163">
        <v>0</v>
      </c>
      <c r="P32" s="163">
        <v>0</v>
      </c>
      <c r="Q32" s="163">
        <v>0</v>
      </c>
    </row>
    <row r="33" spans="1:17" ht="25.5">
      <c r="A33" s="157" t="s">
        <v>151</v>
      </c>
      <c r="B33" s="164" t="s">
        <v>59</v>
      </c>
      <c r="C33" s="164" t="s">
        <v>59</v>
      </c>
      <c r="D33" s="164" t="s">
        <v>59</v>
      </c>
      <c r="E33" s="164" t="s">
        <v>59</v>
      </c>
      <c r="F33" s="162">
        <v>0</v>
      </c>
      <c r="G33" s="162">
        <v>0</v>
      </c>
      <c r="H33" s="163">
        <v>2</v>
      </c>
      <c r="I33" s="163">
        <v>136</v>
      </c>
      <c r="J33" s="163">
        <v>4</v>
      </c>
      <c r="K33" s="163">
        <v>95</v>
      </c>
      <c r="L33" s="163">
        <v>63</v>
      </c>
      <c r="M33" s="163">
        <v>63</v>
      </c>
      <c r="N33" s="160">
        <f t="shared" si="3"/>
        <v>0</v>
      </c>
      <c r="O33" s="163">
        <v>0</v>
      </c>
      <c r="P33" s="163">
        <v>0</v>
      </c>
      <c r="Q33" s="163">
        <v>0</v>
      </c>
    </row>
    <row r="34" spans="1:17" ht="12.75">
      <c r="A34" s="157" t="s">
        <v>152</v>
      </c>
      <c r="B34" s="164" t="s">
        <v>59</v>
      </c>
      <c r="C34" s="164" t="s">
        <v>59</v>
      </c>
      <c r="D34" s="164" t="s">
        <v>59</v>
      </c>
      <c r="E34" s="164" t="s">
        <v>59</v>
      </c>
      <c r="F34" s="162">
        <v>13</v>
      </c>
      <c r="G34" s="162">
        <v>13</v>
      </c>
      <c r="H34" s="163">
        <v>4</v>
      </c>
      <c r="I34" s="163">
        <v>339</v>
      </c>
      <c r="J34" s="163">
        <v>0</v>
      </c>
      <c r="K34" s="163">
        <v>0</v>
      </c>
      <c r="L34" s="163">
        <v>339</v>
      </c>
      <c r="M34" s="163">
        <v>25</v>
      </c>
      <c r="N34" s="160">
        <f t="shared" si="3"/>
        <v>7125000</v>
      </c>
      <c r="O34" s="163">
        <v>1125000</v>
      </c>
      <c r="P34" s="163">
        <v>0</v>
      </c>
      <c r="Q34" s="163">
        <v>6000000</v>
      </c>
    </row>
    <row r="35" spans="1:17" ht="12.75">
      <c r="A35" s="157" t="s">
        <v>153</v>
      </c>
      <c r="B35" s="164" t="s">
        <v>59</v>
      </c>
      <c r="C35" s="164" t="s">
        <v>59</v>
      </c>
      <c r="D35" s="164" t="s">
        <v>59</v>
      </c>
      <c r="E35" s="164" t="s">
        <v>59</v>
      </c>
      <c r="F35" s="162">
        <v>2</v>
      </c>
      <c r="G35" s="162">
        <v>2</v>
      </c>
      <c r="H35" s="163">
        <v>5</v>
      </c>
      <c r="I35" s="163">
        <v>350</v>
      </c>
      <c r="J35" s="163">
        <v>0</v>
      </c>
      <c r="K35" s="163">
        <v>0</v>
      </c>
      <c r="L35" s="163">
        <v>0</v>
      </c>
      <c r="M35" s="163">
        <v>0</v>
      </c>
      <c r="N35" s="160">
        <f t="shared" si="3"/>
        <v>10000000</v>
      </c>
      <c r="O35" s="163">
        <v>10000000</v>
      </c>
      <c r="P35" s="163">
        <v>0</v>
      </c>
      <c r="Q35" s="163">
        <v>0</v>
      </c>
    </row>
    <row r="36" spans="1:17" ht="25.5">
      <c r="A36" s="157" t="s">
        <v>154</v>
      </c>
      <c r="B36" s="164" t="s">
        <v>59</v>
      </c>
      <c r="C36" s="164" t="s">
        <v>59</v>
      </c>
      <c r="D36" s="164" t="s">
        <v>59</v>
      </c>
      <c r="E36" s="164" t="s">
        <v>59</v>
      </c>
      <c r="F36" s="162">
        <v>5</v>
      </c>
      <c r="G36" s="162">
        <v>2</v>
      </c>
      <c r="H36" s="163">
        <v>2</v>
      </c>
      <c r="I36" s="163">
        <v>85</v>
      </c>
      <c r="J36" s="163">
        <v>0</v>
      </c>
      <c r="K36" s="163">
        <v>0</v>
      </c>
      <c r="L36" s="163">
        <v>0</v>
      </c>
      <c r="M36" s="163">
        <v>0</v>
      </c>
      <c r="N36" s="160">
        <f t="shared" si="3"/>
        <v>3000000</v>
      </c>
      <c r="O36" s="163">
        <v>3000000</v>
      </c>
      <c r="P36" s="163">
        <v>0</v>
      </c>
      <c r="Q36" s="163">
        <v>0</v>
      </c>
    </row>
    <row r="37" spans="1:17" ht="12.75">
      <c r="A37" s="157" t="s">
        <v>155</v>
      </c>
      <c r="B37" s="164" t="s">
        <v>59</v>
      </c>
      <c r="C37" s="164" t="s">
        <v>59</v>
      </c>
      <c r="D37" s="164" t="s">
        <v>59</v>
      </c>
      <c r="E37" s="164" t="s">
        <v>59</v>
      </c>
      <c r="F37" s="162">
        <v>3</v>
      </c>
      <c r="G37" s="162">
        <v>3</v>
      </c>
      <c r="H37" s="163">
        <v>75</v>
      </c>
      <c r="I37" s="163">
        <v>5477</v>
      </c>
      <c r="J37" s="163">
        <v>0</v>
      </c>
      <c r="K37" s="163">
        <v>0</v>
      </c>
      <c r="L37" s="163">
        <v>2</v>
      </c>
      <c r="M37" s="163">
        <v>2</v>
      </c>
      <c r="N37" s="160">
        <f t="shared" si="3"/>
        <v>751330000</v>
      </c>
      <c r="O37" s="163">
        <v>246340000</v>
      </c>
      <c r="P37" s="163">
        <v>504990000</v>
      </c>
      <c r="Q37" s="163">
        <v>0</v>
      </c>
    </row>
    <row r="38" spans="1:17" ht="12.75">
      <c r="A38" s="157" t="s">
        <v>156</v>
      </c>
      <c r="B38" s="164" t="s">
        <v>59</v>
      </c>
      <c r="C38" s="164" t="s">
        <v>59</v>
      </c>
      <c r="D38" s="164" t="s">
        <v>59</v>
      </c>
      <c r="E38" s="164" t="s">
        <v>59</v>
      </c>
      <c r="F38" s="162">
        <v>4</v>
      </c>
      <c r="G38" s="162">
        <v>4</v>
      </c>
      <c r="H38" s="163">
        <v>1</v>
      </c>
      <c r="I38" s="163">
        <v>96</v>
      </c>
      <c r="J38" s="163">
        <v>0</v>
      </c>
      <c r="K38" s="163">
        <v>0</v>
      </c>
      <c r="L38" s="163">
        <v>77</v>
      </c>
      <c r="M38" s="163">
        <v>77</v>
      </c>
      <c r="N38" s="160">
        <f t="shared" si="3"/>
        <v>3200000</v>
      </c>
      <c r="O38" s="163">
        <v>0</v>
      </c>
      <c r="P38" s="163">
        <v>0</v>
      </c>
      <c r="Q38" s="163">
        <v>3200000</v>
      </c>
    </row>
    <row r="39" spans="1:17" ht="12.75">
      <c r="A39" s="157" t="s">
        <v>157</v>
      </c>
      <c r="B39" s="164" t="s">
        <v>59</v>
      </c>
      <c r="C39" s="164" t="s">
        <v>59</v>
      </c>
      <c r="D39" s="164" t="s">
        <v>59</v>
      </c>
      <c r="E39" s="164" t="s">
        <v>59</v>
      </c>
      <c r="F39" s="162">
        <v>12</v>
      </c>
      <c r="G39" s="162">
        <v>2</v>
      </c>
      <c r="H39" s="163">
        <v>3</v>
      </c>
      <c r="I39" s="163">
        <v>82</v>
      </c>
      <c r="J39" s="163">
        <v>0</v>
      </c>
      <c r="K39" s="163">
        <v>0</v>
      </c>
      <c r="L39" s="163">
        <v>82</v>
      </c>
      <c r="M39" s="163">
        <v>0</v>
      </c>
      <c r="N39" s="160">
        <f t="shared" si="3"/>
        <v>0</v>
      </c>
      <c r="O39" s="163">
        <v>0</v>
      </c>
      <c r="P39" s="163">
        <v>0</v>
      </c>
      <c r="Q39" s="163">
        <v>0</v>
      </c>
    </row>
    <row r="40" spans="1:17" ht="12.75">
      <c r="A40" s="157" t="s">
        <v>158</v>
      </c>
      <c r="B40" s="164" t="s">
        <v>59</v>
      </c>
      <c r="C40" s="164" t="s">
        <v>59</v>
      </c>
      <c r="D40" s="164" t="s">
        <v>59</v>
      </c>
      <c r="E40" s="164" t="s">
        <v>59</v>
      </c>
      <c r="F40" s="162">
        <v>3</v>
      </c>
      <c r="G40" s="162">
        <v>3</v>
      </c>
      <c r="H40" s="163">
        <v>5</v>
      </c>
      <c r="I40" s="163">
        <v>85</v>
      </c>
      <c r="J40" s="163">
        <v>0</v>
      </c>
      <c r="K40" s="163">
        <v>0</v>
      </c>
      <c r="L40" s="163">
        <v>70</v>
      </c>
      <c r="M40" s="163">
        <v>70</v>
      </c>
      <c r="N40" s="160">
        <f t="shared" si="3"/>
        <v>2000000</v>
      </c>
      <c r="O40" s="163">
        <v>2000000</v>
      </c>
      <c r="P40" s="163">
        <v>0</v>
      </c>
      <c r="Q40" s="163">
        <v>0</v>
      </c>
    </row>
    <row r="41" spans="1:17" ht="12.75">
      <c r="A41" s="157" t="s">
        <v>159</v>
      </c>
      <c r="B41" s="164" t="s">
        <v>59</v>
      </c>
      <c r="C41" s="164" t="s">
        <v>59</v>
      </c>
      <c r="D41" s="164" t="s">
        <v>59</v>
      </c>
      <c r="E41" s="164" t="s">
        <v>59</v>
      </c>
      <c r="F41" s="162">
        <v>3</v>
      </c>
      <c r="G41" s="162">
        <v>0</v>
      </c>
      <c r="H41" s="163">
        <v>1</v>
      </c>
      <c r="I41" s="163">
        <v>80</v>
      </c>
      <c r="J41" s="163">
        <v>0</v>
      </c>
      <c r="K41" s="163">
        <v>0</v>
      </c>
      <c r="L41" s="163">
        <v>114</v>
      </c>
      <c r="M41" s="163">
        <v>34</v>
      </c>
      <c r="N41" s="160">
        <f t="shared" si="3"/>
        <v>8840000</v>
      </c>
      <c r="O41" s="163">
        <v>8840000</v>
      </c>
      <c r="P41" s="163">
        <v>0</v>
      </c>
      <c r="Q41" s="163">
        <v>0</v>
      </c>
    </row>
    <row r="42" spans="1:17" ht="25.5">
      <c r="A42" s="157" t="s">
        <v>160</v>
      </c>
      <c r="B42" s="164" t="s">
        <v>59</v>
      </c>
      <c r="C42" s="164" t="s">
        <v>59</v>
      </c>
      <c r="D42" s="164" t="s">
        <v>59</v>
      </c>
      <c r="E42" s="164" t="s">
        <v>59</v>
      </c>
      <c r="F42" s="162">
        <v>8</v>
      </c>
      <c r="G42" s="162">
        <v>8</v>
      </c>
      <c r="H42" s="163">
        <v>3</v>
      </c>
      <c r="I42" s="163">
        <v>260</v>
      </c>
      <c r="J42" s="163">
        <v>0</v>
      </c>
      <c r="K42" s="163">
        <v>0</v>
      </c>
      <c r="L42" s="163">
        <v>271</v>
      </c>
      <c r="M42" s="163">
        <v>271</v>
      </c>
      <c r="N42" s="160">
        <f t="shared" si="3"/>
        <v>678000000</v>
      </c>
      <c r="O42" s="163">
        <v>678000000</v>
      </c>
      <c r="P42" s="163">
        <v>0</v>
      </c>
      <c r="Q42" s="163">
        <v>0</v>
      </c>
    </row>
    <row r="43" spans="1:17" ht="25.5">
      <c r="A43" s="157" t="s">
        <v>161</v>
      </c>
      <c r="B43" s="164" t="s">
        <v>59</v>
      </c>
      <c r="C43" s="164" t="s">
        <v>59</v>
      </c>
      <c r="D43" s="164" t="s">
        <v>59</v>
      </c>
      <c r="E43" s="164" t="s">
        <v>59</v>
      </c>
      <c r="F43" s="162">
        <v>3</v>
      </c>
      <c r="G43" s="162">
        <v>3</v>
      </c>
      <c r="H43" s="163">
        <v>2</v>
      </c>
      <c r="I43" s="163">
        <v>60</v>
      </c>
      <c r="J43" s="163">
        <v>0</v>
      </c>
      <c r="K43" s="163">
        <v>0</v>
      </c>
      <c r="L43" s="163">
        <v>62</v>
      </c>
      <c r="M43" s="163">
        <v>112</v>
      </c>
      <c r="N43" s="160">
        <f t="shared" si="3"/>
        <v>0</v>
      </c>
      <c r="O43" s="163">
        <v>0</v>
      </c>
      <c r="P43" s="163">
        <v>0</v>
      </c>
      <c r="Q43" s="163">
        <v>0</v>
      </c>
    </row>
    <row r="44" spans="1:17" ht="25.5">
      <c r="A44" s="157" t="s">
        <v>116</v>
      </c>
      <c r="B44" s="164" t="s">
        <v>59</v>
      </c>
      <c r="C44" s="164" t="s">
        <v>59</v>
      </c>
      <c r="D44" s="164" t="s">
        <v>59</v>
      </c>
      <c r="E44" s="164" t="s">
        <v>59</v>
      </c>
      <c r="F44" s="162">
        <v>13</v>
      </c>
      <c r="G44" s="162">
        <v>13</v>
      </c>
      <c r="H44" s="163">
        <v>7</v>
      </c>
      <c r="I44" s="163">
        <v>322</v>
      </c>
      <c r="J44" s="163">
        <v>1</v>
      </c>
      <c r="K44" s="163">
        <v>15</v>
      </c>
      <c r="L44" s="163">
        <v>3</v>
      </c>
      <c r="M44" s="163">
        <v>0</v>
      </c>
      <c r="N44" s="160">
        <f t="shared" si="3"/>
        <v>130000000</v>
      </c>
      <c r="O44" s="163">
        <v>130000000</v>
      </c>
      <c r="P44" s="163">
        <v>0</v>
      </c>
      <c r="Q44" s="163">
        <v>0</v>
      </c>
    </row>
    <row r="45" spans="1:17" ht="12.75">
      <c r="A45" s="157" t="s">
        <v>162</v>
      </c>
      <c r="B45" s="164" t="s">
        <v>59</v>
      </c>
      <c r="C45" s="164" t="s">
        <v>59</v>
      </c>
      <c r="D45" s="164" t="s">
        <v>59</v>
      </c>
      <c r="E45" s="164" t="s">
        <v>59</v>
      </c>
      <c r="F45" s="162">
        <v>0</v>
      </c>
      <c r="G45" s="162">
        <v>0</v>
      </c>
      <c r="H45" s="163">
        <v>0</v>
      </c>
      <c r="I45" s="163">
        <v>0</v>
      </c>
      <c r="J45" s="163">
        <v>0</v>
      </c>
      <c r="K45" s="163">
        <v>0</v>
      </c>
      <c r="L45" s="163">
        <v>0</v>
      </c>
      <c r="M45" s="163">
        <v>0</v>
      </c>
      <c r="N45" s="160">
        <f t="shared" si="3"/>
        <v>0</v>
      </c>
      <c r="O45" s="163">
        <v>0</v>
      </c>
      <c r="P45" s="163">
        <v>0</v>
      </c>
      <c r="Q45" s="163">
        <v>0</v>
      </c>
    </row>
    <row r="46" spans="1:17" ht="12.75">
      <c r="A46" s="157" t="s">
        <v>163</v>
      </c>
      <c r="B46" s="164" t="s">
        <v>59</v>
      </c>
      <c r="C46" s="164" t="s">
        <v>59</v>
      </c>
      <c r="D46" s="164" t="s">
        <v>59</v>
      </c>
      <c r="E46" s="164" t="s">
        <v>59</v>
      </c>
      <c r="F46" s="162">
        <v>2</v>
      </c>
      <c r="G46" s="162">
        <v>2</v>
      </c>
      <c r="H46" s="163">
        <v>57</v>
      </c>
      <c r="I46" s="163">
        <v>4106</v>
      </c>
      <c r="J46" s="163">
        <v>5</v>
      </c>
      <c r="K46" s="163">
        <v>266</v>
      </c>
      <c r="L46" s="163">
        <v>2955</v>
      </c>
      <c r="M46" s="163">
        <v>0</v>
      </c>
      <c r="N46" s="160">
        <f t="shared" si="3"/>
        <v>0</v>
      </c>
      <c r="O46" s="163">
        <v>0</v>
      </c>
      <c r="P46" s="163">
        <v>0</v>
      </c>
      <c r="Q46" s="163">
        <v>0</v>
      </c>
    </row>
    <row r="47" spans="1:17" ht="12.75">
      <c r="A47" s="157" t="s">
        <v>164</v>
      </c>
      <c r="B47" s="164" t="s">
        <v>59</v>
      </c>
      <c r="C47" s="164" t="s">
        <v>59</v>
      </c>
      <c r="D47" s="164" t="s">
        <v>59</v>
      </c>
      <c r="E47" s="164" t="s">
        <v>59</v>
      </c>
      <c r="F47" s="162">
        <v>3</v>
      </c>
      <c r="G47" s="162">
        <v>2</v>
      </c>
      <c r="H47" s="163">
        <v>8</v>
      </c>
      <c r="I47" s="163">
        <v>352</v>
      </c>
      <c r="J47" s="163">
        <v>2</v>
      </c>
      <c r="K47" s="163">
        <v>25780</v>
      </c>
      <c r="L47" s="163">
        <v>32</v>
      </c>
      <c r="M47" s="163">
        <v>6</v>
      </c>
      <c r="N47" s="160">
        <f t="shared" si="3"/>
        <v>0</v>
      </c>
      <c r="O47" s="163">
        <v>0</v>
      </c>
      <c r="P47" s="163">
        <v>0</v>
      </c>
      <c r="Q47" s="163">
        <v>0</v>
      </c>
    </row>
    <row r="48" spans="1:17" ht="12.75">
      <c r="A48" s="157" t="s">
        <v>165</v>
      </c>
      <c r="B48" s="164" t="s">
        <v>59</v>
      </c>
      <c r="C48" s="164" t="s">
        <v>59</v>
      </c>
      <c r="D48" s="164" t="s">
        <v>59</v>
      </c>
      <c r="E48" s="164" t="s">
        <v>59</v>
      </c>
      <c r="F48" s="162">
        <v>2</v>
      </c>
      <c r="G48" s="162">
        <v>2</v>
      </c>
      <c r="H48" s="163">
        <v>266</v>
      </c>
      <c r="I48" s="163">
        <v>1064</v>
      </c>
      <c r="J48" s="163">
        <v>0</v>
      </c>
      <c r="K48" s="163">
        <v>0</v>
      </c>
      <c r="L48" s="163">
        <v>266</v>
      </c>
      <c r="M48" s="163">
        <v>158</v>
      </c>
      <c r="N48" s="160">
        <f t="shared" si="3"/>
        <v>139996000</v>
      </c>
      <c r="O48" s="163">
        <v>139996000</v>
      </c>
      <c r="P48" s="163">
        <v>0</v>
      </c>
      <c r="Q48" s="163">
        <v>0</v>
      </c>
    </row>
    <row r="49" spans="1:17" ht="12.75">
      <c r="A49" s="157" t="s">
        <v>166</v>
      </c>
      <c r="B49" s="164" t="s">
        <v>59</v>
      </c>
      <c r="C49" s="164" t="s">
        <v>59</v>
      </c>
      <c r="D49" s="164" t="s">
        <v>59</v>
      </c>
      <c r="E49" s="164" t="s">
        <v>59</v>
      </c>
      <c r="F49" s="162">
        <v>8</v>
      </c>
      <c r="G49" s="162">
        <v>4</v>
      </c>
      <c r="H49" s="163">
        <v>2</v>
      </c>
      <c r="I49" s="163">
        <v>90</v>
      </c>
      <c r="J49" s="163">
        <v>0</v>
      </c>
      <c r="K49" s="163">
        <v>0</v>
      </c>
      <c r="L49" s="163">
        <v>0</v>
      </c>
      <c r="M49" s="163">
        <v>0</v>
      </c>
      <c r="N49" s="160">
        <f t="shared" si="3"/>
        <v>1000000</v>
      </c>
      <c r="O49" s="163">
        <v>1000000</v>
      </c>
      <c r="P49" s="163">
        <v>0</v>
      </c>
      <c r="Q49" s="163">
        <v>0</v>
      </c>
    </row>
    <row r="50" spans="1:17" ht="25.5">
      <c r="A50" s="157" t="s">
        <v>167</v>
      </c>
      <c r="B50" s="164" t="s">
        <v>59</v>
      </c>
      <c r="C50" s="164" t="s">
        <v>59</v>
      </c>
      <c r="D50" s="164" t="s">
        <v>59</v>
      </c>
      <c r="E50" s="164" t="s">
        <v>59</v>
      </c>
      <c r="F50" s="162">
        <v>0</v>
      </c>
      <c r="G50" s="162">
        <v>0</v>
      </c>
      <c r="H50" s="163">
        <v>46</v>
      </c>
      <c r="I50" s="163">
        <v>599</v>
      </c>
      <c r="J50" s="163">
        <v>2</v>
      </c>
      <c r="K50" s="163">
        <v>362</v>
      </c>
      <c r="L50" s="163">
        <v>145</v>
      </c>
      <c r="M50" s="163">
        <v>0</v>
      </c>
      <c r="N50" s="160">
        <f t="shared" si="3"/>
        <v>0</v>
      </c>
      <c r="O50" s="163">
        <v>0</v>
      </c>
      <c r="P50" s="163">
        <v>0</v>
      </c>
      <c r="Q50" s="163">
        <v>0</v>
      </c>
    </row>
    <row r="51" spans="1:17" ht="25.5">
      <c r="A51" s="157" t="s">
        <v>168</v>
      </c>
      <c r="B51" s="164" t="s">
        <v>59</v>
      </c>
      <c r="C51" s="164" t="s">
        <v>59</v>
      </c>
      <c r="D51" s="164" t="s">
        <v>59</v>
      </c>
      <c r="E51" s="164" t="s">
        <v>59</v>
      </c>
      <c r="F51" s="162">
        <v>4</v>
      </c>
      <c r="G51" s="162">
        <v>4</v>
      </c>
      <c r="H51" s="163">
        <v>3</v>
      </c>
      <c r="I51" s="163">
        <v>240</v>
      </c>
      <c r="J51" s="163">
        <v>0</v>
      </c>
      <c r="K51" s="163">
        <v>0</v>
      </c>
      <c r="L51" s="163">
        <v>0</v>
      </c>
      <c r="M51" s="163">
        <v>0</v>
      </c>
      <c r="N51" s="160">
        <f t="shared" si="3"/>
        <v>0</v>
      </c>
      <c r="O51" s="163">
        <v>0</v>
      </c>
      <c r="P51" s="163">
        <v>0</v>
      </c>
      <c r="Q51" s="163">
        <v>0</v>
      </c>
    </row>
    <row r="52" spans="1:17" ht="25.5">
      <c r="A52" s="157" t="s">
        <v>169</v>
      </c>
      <c r="B52" s="164" t="s">
        <v>59</v>
      </c>
      <c r="C52" s="164" t="s">
        <v>59</v>
      </c>
      <c r="D52" s="164" t="s">
        <v>59</v>
      </c>
      <c r="E52" s="164" t="s">
        <v>59</v>
      </c>
      <c r="F52" s="162">
        <v>2</v>
      </c>
      <c r="G52" s="162">
        <v>1</v>
      </c>
      <c r="H52" s="165">
        <v>5</v>
      </c>
      <c r="I52" s="165">
        <v>500</v>
      </c>
      <c r="J52" s="165">
        <v>0</v>
      </c>
      <c r="K52" s="165">
        <v>0</v>
      </c>
      <c r="L52" s="165">
        <v>30300</v>
      </c>
      <c r="M52" s="165">
        <v>28800</v>
      </c>
      <c r="N52" s="160">
        <f t="shared" si="3"/>
        <v>96000000</v>
      </c>
      <c r="O52" s="165">
        <v>96000000</v>
      </c>
      <c r="P52" s="165">
        <v>0</v>
      </c>
      <c r="Q52" s="165">
        <v>0</v>
      </c>
    </row>
    <row r="53" spans="1:17" ht="12.75">
      <c r="A53" s="166" t="s">
        <v>62</v>
      </c>
      <c r="B53" s="167">
        <f>SUM(B54:B64)</f>
        <v>0</v>
      </c>
      <c r="C53" s="167">
        <f aca="true" t="shared" si="4" ref="C53:Q53">SUM(C54:C64)</f>
        <v>0</v>
      </c>
      <c r="D53" s="167">
        <f t="shared" si="4"/>
        <v>178</v>
      </c>
      <c r="E53" s="167">
        <f t="shared" si="4"/>
        <v>130</v>
      </c>
      <c r="F53" s="167">
        <f t="shared" si="4"/>
        <v>0</v>
      </c>
      <c r="G53" s="167">
        <f t="shared" si="4"/>
        <v>0</v>
      </c>
      <c r="H53" s="167">
        <f t="shared" si="4"/>
        <v>1766</v>
      </c>
      <c r="I53" s="167">
        <f t="shared" si="4"/>
        <v>38124</v>
      </c>
      <c r="J53" s="167">
        <f t="shared" si="4"/>
        <v>4</v>
      </c>
      <c r="K53" s="167">
        <f t="shared" si="4"/>
        <v>1187</v>
      </c>
      <c r="L53" s="167">
        <f t="shared" si="4"/>
        <v>40343</v>
      </c>
      <c r="M53" s="167">
        <f t="shared" si="4"/>
        <v>0</v>
      </c>
      <c r="N53" s="167">
        <f t="shared" si="4"/>
        <v>1030520000</v>
      </c>
      <c r="O53" s="167">
        <f t="shared" si="4"/>
        <v>980520000</v>
      </c>
      <c r="P53" s="167">
        <f t="shared" si="4"/>
        <v>50000000</v>
      </c>
      <c r="Q53" s="167">
        <f t="shared" si="4"/>
        <v>0</v>
      </c>
    </row>
    <row r="54" spans="1:17" ht="12.75">
      <c r="A54" s="63" t="s">
        <v>170</v>
      </c>
      <c r="B54" s="168" t="s">
        <v>59</v>
      </c>
      <c r="C54" s="168" t="s">
        <v>59</v>
      </c>
      <c r="D54" s="169">
        <v>10</v>
      </c>
      <c r="E54" s="169">
        <v>1</v>
      </c>
      <c r="F54" s="168" t="s">
        <v>59</v>
      </c>
      <c r="G54" s="168" t="s">
        <v>59</v>
      </c>
      <c r="H54" s="170">
        <v>2</v>
      </c>
      <c r="I54" s="170">
        <v>174</v>
      </c>
      <c r="J54" s="170">
        <v>1</v>
      </c>
      <c r="K54" s="170">
        <v>5</v>
      </c>
      <c r="L54" s="169">
        <v>174</v>
      </c>
      <c r="M54" s="169" t="s">
        <v>59</v>
      </c>
      <c r="N54" s="171">
        <f>O54+P54+Q54</f>
        <v>60000000</v>
      </c>
      <c r="O54" s="171">
        <v>60000000</v>
      </c>
      <c r="P54" s="171">
        <v>0</v>
      </c>
      <c r="Q54" s="171">
        <v>0</v>
      </c>
    </row>
    <row r="55" spans="1:17" ht="12.75">
      <c r="A55" s="63" t="s">
        <v>171</v>
      </c>
      <c r="B55" s="168" t="s">
        <v>59</v>
      </c>
      <c r="C55" s="168" t="s">
        <v>59</v>
      </c>
      <c r="D55" s="169">
        <v>19</v>
      </c>
      <c r="E55" s="169">
        <v>9</v>
      </c>
      <c r="F55" s="168" t="s">
        <v>59</v>
      </c>
      <c r="G55" s="168" t="s">
        <v>59</v>
      </c>
      <c r="H55" s="169">
        <v>450</v>
      </c>
      <c r="I55" s="169">
        <v>16000</v>
      </c>
      <c r="J55" s="169">
        <v>0</v>
      </c>
      <c r="K55" s="169">
        <v>0</v>
      </c>
      <c r="L55" s="169">
        <v>16000</v>
      </c>
      <c r="M55" s="169" t="s">
        <v>59</v>
      </c>
      <c r="N55" s="171">
        <f aca="true" t="shared" si="5" ref="N55:N64">O55+P55+Q55</f>
        <v>45000000</v>
      </c>
      <c r="O55" s="171">
        <v>45000000</v>
      </c>
      <c r="P55" s="171">
        <v>0</v>
      </c>
      <c r="Q55" s="171">
        <v>0</v>
      </c>
    </row>
    <row r="56" spans="1:17" ht="12.75">
      <c r="A56" s="63" t="s">
        <v>172</v>
      </c>
      <c r="B56" s="168" t="s">
        <v>59</v>
      </c>
      <c r="C56" s="168" t="s">
        <v>59</v>
      </c>
      <c r="D56" s="169">
        <v>23</v>
      </c>
      <c r="E56" s="169">
        <v>23</v>
      </c>
      <c r="F56" s="168" t="s">
        <v>59</v>
      </c>
      <c r="G56" s="168" t="s">
        <v>59</v>
      </c>
      <c r="H56" s="169">
        <v>79</v>
      </c>
      <c r="I56" s="169">
        <v>3060</v>
      </c>
      <c r="J56" s="169">
        <v>0</v>
      </c>
      <c r="K56" s="169">
        <v>0</v>
      </c>
      <c r="L56" s="169">
        <v>3500</v>
      </c>
      <c r="M56" s="169" t="s">
        <v>59</v>
      </c>
      <c r="N56" s="171">
        <f t="shared" si="5"/>
        <v>120000000</v>
      </c>
      <c r="O56" s="172">
        <v>120000000</v>
      </c>
      <c r="P56" s="171">
        <v>0</v>
      </c>
      <c r="Q56" s="172">
        <v>0</v>
      </c>
    </row>
    <row r="57" spans="1:17" ht="12.75">
      <c r="A57" s="63" t="s">
        <v>173</v>
      </c>
      <c r="B57" s="168" t="s">
        <v>59</v>
      </c>
      <c r="C57" s="168" t="s">
        <v>59</v>
      </c>
      <c r="D57" s="169">
        <v>20</v>
      </c>
      <c r="E57" s="169">
        <v>20</v>
      </c>
      <c r="F57" s="168" t="s">
        <v>59</v>
      </c>
      <c r="G57" s="168" t="s">
        <v>59</v>
      </c>
      <c r="H57" s="169">
        <v>263</v>
      </c>
      <c r="I57" s="169">
        <v>6934</v>
      </c>
      <c r="J57" s="169">
        <v>0</v>
      </c>
      <c r="K57" s="169">
        <v>0</v>
      </c>
      <c r="L57" s="169">
        <v>1743</v>
      </c>
      <c r="M57" s="169" t="s">
        <v>59</v>
      </c>
      <c r="N57" s="171">
        <f t="shared" si="5"/>
        <v>60000000</v>
      </c>
      <c r="O57" s="171">
        <v>60000000</v>
      </c>
      <c r="P57" s="171">
        <v>0</v>
      </c>
      <c r="Q57" s="171">
        <v>0</v>
      </c>
    </row>
    <row r="58" spans="1:17" ht="12.75">
      <c r="A58" s="63" t="s">
        <v>174</v>
      </c>
      <c r="B58" s="168" t="s">
        <v>59</v>
      </c>
      <c r="C58" s="168" t="s">
        <v>59</v>
      </c>
      <c r="D58" s="169">
        <v>19</v>
      </c>
      <c r="E58" s="169">
        <v>19</v>
      </c>
      <c r="F58" s="168" t="s">
        <v>59</v>
      </c>
      <c r="G58" s="168" t="s">
        <v>59</v>
      </c>
      <c r="H58" s="169">
        <v>2</v>
      </c>
      <c r="I58" s="169">
        <v>180</v>
      </c>
      <c r="J58" s="169">
        <v>1</v>
      </c>
      <c r="K58" s="169">
        <v>110</v>
      </c>
      <c r="L58" s="169">
        <v>3180</v>
      </c>
      <c r="M58" s="169" t="s">
        <v>59</v>
      </c>
      <c r="N58" s="171">
        <f t="shared" si="5"/>
        <v>230000000</v>
      </c>
      <c r="O58" s="171">
        <v>230000000</v>
      </c>
      <c r="P58" s="171">
        <v>0</v>
      </c>
      <c r="Q58" s="171">
        <v>0</v>
      </c>
    </row>
    <row r="59" spans="1:17" ht="12.75">
      <c r="A59" s="63" t="s">
        <v>175</v>
      </c>
      <c r="B59" s="168" t="s">
        <v>59</v>
      </c>
      <c r="C59" s="168" t="s">
        <v>59</v>
      </c>
      <c r="D59" s="169">
        <v>16</v>
      </c>
      <c r="E59" s="169">
        <v>16</v>
      </c>
      <c r="F59" s="168" t="s">
        <v>59</v>
      </c>
      <c r="G59" s="168" t="s">
        <v>59</v>
      </c>
      <c r="H59" s="169">
        <v>328</v>
      </c>
      <c r="I59" s="169">
        <v>4589</v>
      </c>
      <c r="J59" s="169">
        <v>1</v>
      </c>
      <c r="K59" s="169">
        <v>8</v>
      </c>
      <c r="L59" s="169">
        <v>300</v>
      </c>
      <c r="M59" s="169" t="s">
        <v>59</v>
      </c>
      <c r="N59" s="171">
        <f t="shared" si="5"/>
        <v>70000000</v>
      </c>
      <c r="O59" s="171">
        <v>70000000</v>
      </c>
      <c r="P59" s="171">
        <v>0</v>
      </c>
      <c r="Q59" s="171">
        <v>0</v>
      </c>
    </row>
    <row r="60" spans="1:17" ht="12.75">
      <c r="A60" s="63" t="s">
        <v>176</v>
      </c>
      <c r="B60" s="168" t="s">
        <v>59</v>
      </c>
      <c r="C60" s="168" t="s">
        <v>59</v>
      </c>
      <c r="D60" s="169">
        <v>13</v>
      </c>
      <c r="E60" s="169">
        <v>5</v>
      </c>
      <c r="F60" s="168" t="s">
        <v>59</v>
      </c>
      <c r="G60" s="168" t="s">
        <v>59</v>
      </c>
      <c r="H60" s="169">
        <v>94</v>
      </c>
      <c r="I60" s="169">
        <v>659</v>
      </c>
      <c r="J60" s="169">
        <v>0</v>
      </c>
      <c r="K60" s="169">
        <v>0</v>
      </c>
      <c r="L60" s="169">
        <v>2000</v>
      </c>
      <c r="M60" s="169" t="s">
        <v>59</v>
      </c>
      <c r="N60" s="171">
        <f t="shared" si="5"/>
        <v>150520000</v>
      </c>
      <c r="O60" s="171">
        <v>150520000</v>
      </c>
      <c r="P60" s="171">
        <v>0</v>
      </c>
      <c r="Q60" s="171">
        <v>0</v>
      </c>
    </row>
    <row r="61" spans="1:17" ht="12.75">
      <c r="A61" s="63" t="s">
        <v>177</v>
      </c>
      <c r="B61" s="168" t="s">
        <v>59</v>
      </c>
      <c r="C61" s="168" t="s">
        <v>59</v>
      </c>
      <c r="D61" s="169">
        <v>9</v>
      </c>
      <c r="E61" s="169">
        <v>9</v>
      </c>
      <c r="F61" s="168" t="s">
        <v>59</v>
      </c>
      <c r="G61" s="168" t="s">
        <v>59</v>
      </c>
      <c r="H61" s="169">
        <v>0</v>
      </c>
      <c r="I61" s="169">
        <v>0</v>
      </c>
      <c r="J61" s="169">
        <v>0</v>
      </c>
      <c r="K61" s="169">
        <v>0</v>
      </c>
      <c r="L61" s="169">
        <v>200</v>
      </c>
      <c r="M61" s="169" t="s">
        <v>59</v>
      </c>
      <c r="N61" s="171">
        <f t="shared" si="5"/>
        <v>60000000</v>
      </c>
      <c r="O61" s="171">
        <v>60000000</v>
      </c>
      <c r="P61" s="171">
        <v>0</v>
      </c>
      <c r="Q61" s="171">
        <v>0</v>
      </c>
    </row>
    <row r="62" spans="1:17" ht="12.75">
      <c r="A62" s="64" t="s">
        <v>178</v>
      </c>
      <c r="B62" s="168" t="s">
        <v>59</v>
      </c>
      <c r="C62" s="168" t="s">
        <v>59</v>
      </c>
      <c r="D62" s="169">
        <v>14</v>
      </c>
      <c r="E62" s="169">
        <v>14</v>
      </c>
      <c r="F62" s="168" t="s">
        <v>59</v>
      </c>
      <c r="G62" s="168" t="s">
        <v>59</v>
      </c>
      <c r="H62" s="169">
        <v>541</v>
      </c>
      <c r="I62" s="169">
        <v>5892</v>
      </c>
      <c r="J62" s="169">
        <v>1</v>
      </c>
      <c r="K62" s="169">
        <v>1064</v>
      </c>
      <c r="L62" s="169">
        <v>11824</v>
      </c>
      <c r="M62" s="169" t="s">
        <v>59</v>
      </c>
      <c r="N62" s="171">
        <f t="shared" si="5"/>
        <v>85000000</v>
      </c>
      <c r="O62" s="171">
        <v>85000000</v>
      </c>
      <c r="P62" s="171">
        <v>0</v>
      </c>
      <c r="Q62" s="171">
        <v>0</v>
      </c>
    </row>
    <row r="63" spans="1:17" ht="12.75">
      <c r="A63" s="64" t="s">
        <v>179</v>
      </c>
      <c r="B63" s="168" t="s">
        <v>59</v>
      </c>
      <c r="C63" s="168" t="s">
        <v>59</v>
      </c>
      <c r="D63" s="169">
        <v>6</v>
      </c>
      <c r="E63" s="169">
        <v>6</v>
      </c>
      <c r="F63" s="168" t="s">
        <v>59</v>
      </c>
      <c r="G63" s="168" t="s">
        <v>59</v>
      </c>
      <c r="H63" s="169">
        <v>1</v>
      </c>
      <c r="I63" s="169">
        <v>92</v>
      </c>
      <c r="J63" s="169">
        <v>0</v>
      </c>
      <c r="K63" s="169">
        <v>0</v>
      </c>
      <c r="L63" s="169">
        <v>850</v>
      </c>
      <c r="M63" s="169" t="s">
        <v>59</v>
      </c>
      <c r="N63" s="171">
        <f t="shared" si="5"/>
        <v>100000000</v>
      </c>
      <c r="O63" s="171">
        <v>50000000</v>
      </c>
      <c r="P63" s="171">
        <v>50000000</v>
      </c>
      <c r="Q63" s="171">
        <v>0</v>
      </c>
    </row>
    <row r="64" spans="1:17" ht="12.75">
      <c r="A64" s="63" t="s">
        <v>180</v>
      </c>
      <c r="B64" s="168" t="s">
        <v>59</v>
      </c>
      <c r="C64" s="168" t="s">
        <v>59</v>
      </c>
      <c r="D64" s="173">
        <v>29</v>
      </c>
      <c r="E64" s="173">
        <v>8</v>
      </c>
      <c r="F64" s="168" t="s">
        <v>59</v>
      </c>
      <c r="G64" s="168" t="s">
        <v>59</v>
      </c>
      <c r="H64" s="173">
        <v>6</v>
      </c>
      <c r="I64" s="173">
        <v>544</v>
      </c>
      <c r="J64" s="173">
        <v>0</v>
      </c>
      <c r="K64" s="173">
        <v>0</v>
      </c>
      <c r="L64" s="173">
        <v>572</v>
      </c>
      <c r="M64" s="173" t="s">
        <v>59</v>
      </c>
      <c r="N64" s="171">
        <f t="shared" si="5"/>
        <v>50000000</v>
      </c>
      <c r="O64" s="174">
        <v>50000000</v>
      </c>
      <c r="P64" s="174">
        <v>0</v>
      </c>
      <c r="Q64" s="174">
        <v>0</v>
      </c>
    </row>
    <row r="65" spans="1:17" ht="12.75">
      <c r="A65" s="175" t="s">
        <v>63</v>
      </c>
      <c r="B65" s="176">
        <f>SUM(B66:B76)</f>
        <v>1773</v>
      </c>
      <c r="C65" s="176">
        <f aca="true" t="shared" si="6" ref="C65:Q65">SUM(C66:C76)</f>
        <v>1683</v>
      </c>
      <c r="D65" s="176">
        <f t="shared" si="6"/>
        <v>0</v>
      </c>
      <c r="E65" s="176">
        <f t="shared" si="6"/>
        <v>0</v>
      </c>
      <c r="F65" s="176">
        <f t="shared" si="6"/>
        <v>0</v>
      </c>
      <c r="G65" s="176">
        <f t="shared" si="6"/>
        <v>0</v>
      </c>
      <c r="H65" s="176">
        <f t="shared" si="6"/>
        <v>1215</v>
      </c>
      <c r="I65" s="176">
        <f t="shared" si="6"/>
        <v>44266</v>
      </c>
      <c r="J65" s="176">
        <f t="shared" si="6"/>
        <v>11</v>
      </c>
      <c r="K65" s="176">
        <f t="shared" si="6"/>
        <v>350</v>
      </c>
      <c r="L65" s="176">
        <f t="shared" si="6"/>
        <v>22776</v>
      </c>
      <c r="M65" s="176">
        <f t="shared" si="6"/>
        <v>0</v>
      </c>
      <c r="N65" s="176">
        <f t="shared" si="6"/>
        <v>1159072000</v>
      </c>
      <c r="O65" s="176">
        <f t="shared" si="6"/>
        <v>1129797000</v>
      </c>
      <c r="P65" s="176">
        <f t="shared" si="6"/>
        <v>12500000</v>
      </c>
      <c r="Q65" s="176">
        <f t="shared" si="6"/>
        <v>16775000</v>
      </c>
    </row>
    <row r="66" spans="1:17" ht="12.75">
      <c r="A66" s="63" t="s">
        <v>170</v>
      </c>
      <c r="B66" s="169">
        <v>105</v>
      </c>
      <c r="C66" s="169">
        <v>83</v>
      </c>
      <c r="D66" s="168" t="s">
        <v>59</v>
      </c>
      <c r="E66" s="168" t="s">
        <v>59</v>
      </c>
      <c r="F66" s="168" t="s">
        <v>59</v>
      </c>
      <c r="G66" s="168" t="s">
        <v>59</v>
      </c>
      <c r="H66" s="169">
        <v>66</v>
      </c>
      <c r="I66" s="169">
        <v>2526</v>
      </c>
      <c r="J66" s="169">
        <v>0</v>
      </c>
      <c r="K66" s="169">
        <v>0</v>
      </c>
      <c r="L66" s="169">
        <v>777</v>
      </c>
      <c r="M66" s="169" t="s">
        <v>59</v>
      </c>
      <c r="N66" s="171">
        <f>O66+P66+Q66</f>
        <v>140000000</v>
      </c>
      <c r="O66" s="171">
        <v>140000000</v>
      </c>
      <c r="P66" s="171">
        <v>0</v>
      </c>
      <c r="Q66" s="171">
        <v>0</v>
      </c>
    </row>
    <row r="67" spans="1:17" ht="12.75">
      <c r="A67" s="63" t="s">
        <v>171</v>
      </c>
      <c r="B67" s="169">
        <v>181</v>
      </c>
      <c r="C67" s="169">
        <v>85</v>
      </c>
      <c r="D67" s="168" t="s">
        <v>59</v>
      </c>
      <c r="E67" s="168" t="s">
        <v>59</v>
      </c>
      <c r="F67" s="168" t="s">
        <v>59</v>
      </c>
      <c r="G67" s="168" t="s">
        <v>59</v>
      </c>
      <c r="H67" s="169">
        <v>35</v>
      </c>
      <c r="I67" s="169">
        <v>1445</v>
      </c>
      <c r="J67" s="169">
        <v>0</v>
      </c>
      <c r="K67" s="169">
        <v>0</v>
      </c>
      <c r="L67" s="169">
        <v>1378</v>
      </c>
      <c r="M67" s="169" t="s">
        <v>59</v>
      </c>
      <c r="N67" s="171">
        <f aca="true" t="shared" si="7" ref="N67:N76">O67+P67+Q67</f>
        <v>32175000</v>
      </c>
      <c r="O67" s="177">
        <v>30900000</v>
      </c>
      <c r="P67" s="178">
        <v>0</v>
      </c>
      <c r="Q67" s="178">
        <v>1275000</v>
      </c>
    </row>
    <row r="68" spans="1:17" ht="12.75">
      <c r="A68" s="63" t="s">
        <v>172</v>
      </c>
      <c r="B68" s="169">
        <v>54</v>
      </c>
      <c r="C68" s="169">
        <v>403</v>
      </c>
      <c r="D68" s="168" t="s">
        <v>59</v>
      </c>
      <c r="E68" s="168" t="s">
        <v>59</v>
      </c>
      <c r="F68" s="168" t="s">
        <v>59</v>
      </c>
      <c r="G68" s="168" t="s">
        <v>59</v>
      </c>
      <c r="H68" s="169">
        <v>15</v>
      </c>
      <c r="I68" s="169">
        <v>470</v>
      </c>
      <c r="J68" s="169">
        <v>0</v>
      </c>
      <c r="K68" s="169">
        <v>0</v>
      </c>
      <c r="L68" s="169">
        <v>377</v>
      </c>
      <c r="M68" s="169" t="s">
        <v>59</v>
      </c>
      <c r="N68" s="171">
        <f t="shared" si="7"/>
        <v>30015000</v>
      </c>
      <c r="O68" s="171">
        <v>30015000</v>
      </c>
      <c r="P68" s="171">
        <v>0</v>
      </c>
      <c r="Q68" s="171">
        <v>0</v>
      </c>
    </row>
    <row r="69" spans="1:17" ht="12.75">
      <c r="A69" s="63" t="s">
        <v>173</v>
      </c>
      <c r="B69" s="169">
        <v>99</v>
      </c>
      <c r="C69" s="170">
        <v>74</v>
      </c>
      <c r="D69" s="168" t="s">
        <v>59</v>
      </c>
      <c r="E69" s="168" t="s">
        <v>59</v>
      </c>
      <c r="F69" s="168" t="s">
        <v>59</v>
      </c>
      <c r="G69" s="168" t="s">
        <v>59</v>
      </c>
      <c r="H69" s="169">
        <v>48</v>
      </c>
      <c r="I69" s="169">
        <v>2684</v>
      </c>
      <c r="J69" s="169">
        <v>0</v>
      </c>
      <c r="K69" s="169">
        <v>0</v>
      </c>
      <c r="L69" s="169">
        <v>2544</v>
      </c>
      <c r="M69" s="169" t="s">
        <v>59</v>
      </c>
      <c r="N69" s="171">
        <f t="shared" si="7"/>
        <v>105000000</v>
      </c>
      <c r="O69" s="171">
        <v>105000000</v>
      </c>
      <c r="P69" s="171">
        <v>0</v>
      </c>
      <c r="Q69" s="171">
        <v>0</v>
      </c>
    </row>
    <row r="70" spans="1:17" ht="12.75">
      <c r="A70" s="63" t="s">
        <v>174</v>
      </c>
      <c r="B70" s="169">
        <v>202</v>
      </c>
      <c r="C70" s="169">
        <v>138</v>
      </c>
      <c r="D70" s="168" t="s">
        <v>59</v>
      </c>
      <c r="E70" s="168" t="s">
        <v>59</v>
      </c>
      <c r="F70" s="168" t="s">
        <v>59</v>
      </c>
      <c r="G70" s="168" t="s">
        <v>59</v>
      </c>
      <c r="H70" s="169">
        <v>119</v>
      </c>
      <c r="I70" s="169">
        <v>4843</v>
      </c>
      <c r="J70" s="169">
        <v>1</v>
      </c>
      <c r="K70" s="169">
        <v>30</v>
      </c>
      <c r="L70" s="169">
        <v>4175</v>
      </c>
      <c r="M70" s="169" t="s">
        <v>59</v>
      </c>
      <c r="N70" s="171">
        <f t="shared" si="7"/>
        <v>270000000</v>
      </c>
      <c r="O70" s="171">
        <v>270000000</v>
      </c>
      <c r="P70" s="171">
        <v>0</v>
      </c>
      <c r="Q70" s="171">
        <v>0</v>
      </c>
    </row>
    <row r="71" spans="1:17" ht="12.75">
      <c r="A71" s="63" t="s">
        <v>175</v>
      </c>
      <c r="B71" s="169">
        <v>205</v>
      </c>
      <c r="C71" s="169">
        <v>119</v>
      </c>
      <c r="D71" s="168" t="s">
        <v>59</v>
      </c>
      <c r="E71" s="168" t="s">
        <v>59</v>
      </c>
      <c r="F71" s="168" t="s">
        <v>59</v>
      </c>
      <c r="G71" s="168" t="s">
        <v>59</v>
      </c>
      <c r="H71" s="169">
        <v>194</v>
      </c>
      <c r="I71" s="169">
        <v>5708</v>
      </c>
      <c r="J71" s="169">
        <v>1</v>
      </c>
      <c r="K71" s="169">
        <v>30</v>
      </c>
      <c r="L71" s="169">
        <v>1819</v>
      </c>
      <c r="M71" s="169" t="s">
        <v>59</v>
      </c>
      <c r="N71" s="171">
        <f t="shared" si="7"/>
        <v>94367000</v>
      </c>
      <c r="O71" s="171">
        <v>94367000</v>
      </c>
      <c r="P71" s="171">
        <v>0</v>
      </c>
      <c r="Q71" s="171">
        <v>0</v>
      </c>
    </row>
    <row r="72" spans="1:17" ht="12.75">
      <c r="A72" s="63" t="s">
        <v>176</v>
      </c>
      <c r="B72" s="169">
        <v>117</v>
      </c>
      <c r="C72" s="169">
        <v>105</v>
      </c>
      <c r="D72" s="168" t="s">
        <v>59</v>
      </c>
      <c r="E72" s="168" t="s">
        <v>59</v>
      </c>
      <c r="F72" s="168" t="s">
        <v>59</v>
      </c>
      <c r="G72" s="168" t="s">
        <v>59</v>
      </c>
      <c r="H72" s="169">
        <v>125</v>
      </c>
      <c r="I72" s="169">
        <v>3399</v>
      </c>
      <c r="J72" s="169">
        <v>0</v>
      </c>
      <c r="K72" s="169">
        <v>0</v>
      </c>
      <c r="L72" s="169">
        <v>3300</v>
      </c>
      <c r="M72" s="169" t="s">
        <v>59</v>
      </c>
      <c r="N72" s="171">
        <f t="shared" si="7"/>
        <v>210000000</v>
      </c>
      <c r="O72" s="171">
        <v>210000000</v>
      </c>
      <c r="P72" s="171">
        <v>0</v>
      </c>
      <c r="Q72" s="171">
        <v>0</v>
      </c>
    </row>
    <row r="73" spans="1:17" ht="12.75">
      <c r="A73" s="63" t="s">
        <v>177</v>
      </c>
      <c r="B73" s="169">
        <v>197</v>
      </c>
      <c r="C73" s="169">
        <v>153</v>
      </c>
      <c r="D73" s="168" t="s">
        <v>59</v>
      </c>
      <c r="E73" s="168" t="s">
        <v>59</v>
      </c>
      <c r="F73" s="168" t="s">
        <v>59</v>
      </c>
      <c r="G73" s="168" t="s">
        <v>59</v>
      </c>
      <c r="H73" s="169">
        <v>93</v>
      </c>
      <c r="I73" s="169">
        <v>2970</v>
      </c>
      <c r="J73" s="169">
        <v>1</v>
      </c>
      <c r="K73" s="169">
        <v>52</v>
      </c>
      <c r="L73" s="169">
        <v>2150</v>
      </c>
      <c r="M73" s="169" t="s">
        <v>59</v>
      </c>
      <c r="N73" s="171">
        <f t="shared" si="7"/>
        <v>53880000</v>
      </c>
      <c r="O73" s="171">
        <v>53880000</v>
      </c>
      <c r="P73" s="171">
        <v>0</v>
      </c>
      <c r="Q73" s="171">
        <v>0</v>
      </c>
    </row>
    <row r="74" spans="1:17" ht="12.75">
      <c r="A74" s="64" t="s">
        <v>178</v>
      </c>
      <c r="B74" s="169">
        <v>174</v>
      </c>
      <c r="C74" s="169">
        <v>149</v>
      </c>
      <c r="D74" s="168" t="s">
        <v>59</v>
      </c>
      <c r="E74" s="168" t="s">
        <v>59</v>
      </c>
      <c r="F74" s="168" t="s">
        <v>59</v>
      </c>
      <c r="G74" s="168" t="s">
        <v>59</v>
      </c>
      <c r="H74" s="169">
        <v>96</v>
      </c>
      <c r="I74" s="169">
        <v>3613</v>
      </c>
      <c r="J74" s="169">
        <v>3</v>
      </c>
      <c r="K74" s="169">
        <v>67</v>
      </c>
      <c r="L74" s="169">
        <v>645</v>
      </c>
      <c r="M74" s="169" t="s">
        <v>59</v>
      </c>
      <c r="N74" s="171">
        <f t="shared" si="7"/>
        <v>5400000</v>
      </c>
      <c r="O74" s="171">
        <v>5400000</v>
      </c>
      <c r="P74" s="171">
        <v>0</v>
      </c>
      <c r="Q74" s="171">
        <v>0</v>
      </c>
    </row>
    <row r="75" spans="1:17" ht="12.75">
      <c r="A75" s="64" t="s">
        <v>179</v>
      </c>
      <c r="B75" s="169">
        <v>101</v>
      </c>
      <c r="C75" s="169">
        <v>102</v>
      </c>
      <c r="D75" s="168" t="s">
        <v>59</v>
      </c>
      <c r="E75" s="168" t="s">
        <v>59</v>
      </c>
      <c r="F75" s="168" t="s">
        <v>59</v>
      </c>
      <c r="G75" s="168" t="s">
        <v>59</v>
      </c>
      <c r="H75" s="169">
        <v>51</v>
      </c>
      <c r="I75" s="169">
        <v>1902</v>
      </c>
      <c r="J75" s="169">
        <v>4</v>
      </c>
      <c r="K75" s="169">
        <v>51</v>
      </c>
      <c r="L75" s="169">
        <v>47</v>
      </c>
      <c r="M75" s="169" t="s">
        <v>59</v>
      </c>
      <c r="N75" s="171">
        <f t="shared" si="7"/>
        <v>97000000</v>
      </c>
      <c r="O75" s="172">
        <v>69000000</v>
      </c>
      <c r="P75" s="171">
        <v>12500000</v>
      </c>
      <c r="Q75" s="171">
        <v>15500000</v>
      </c>
    </row>
    <row r="76" spans="1:17" ht="12.75">
      <c r="A76" s="63" t="s">
        <v>180</v>
      </c>
      <c r="B76" s="169">
        <v>338</v>
      </c>
      <c r="C76" s="169">
        <v>272</v>
      </c>
      <c r="D76" s="168" t="s">
        <v>59</v>
      </c>
      <c r="E76" s="168" t="s">
        <v>59</v>
      </c>
      <c r="F76" s="168" t="s">
        <v>59</v>
      </c>
      <c r="G76" s="168" t="s">
        <v>59</v>
      </c>
      <c r="H76" s="169">
        <v>373</v>
      </c>
      <c r="I76" s="169">
        <v>14706</v>
      </c>
      <c r="J76" s="169">
        <v>1</v>
      </c>
      <c r="K76" s="169">
        <v>120</v>
      </c>
      <c r="L76" s="169">
        <v>5564</v>
      </c>
      <c r="M76" s="169" t="s">
        <v>59</v>
      </c>
      <c r="N76" s="171">
        <f t="shared" si="7"/>
        <v>121235000</v>
      </c>
      <c r="O76" s="171">
        <v>121235000</v>
      </c>
      <c r="P76" s="171">
        <v>0</v>
      </c>
      <c r="Q76" s="171">
        <v>0</v>
      </c>
    </row>
    <row r="77" spans="1:17" ht="12.75">
      <c r="A77" s="112"/>
      <c r="B77" s="179"/>
      <c r="C77" s="179"/>
      <c r="D77" s="180"/>
      <c r="E77" s="180"/>
      <c r="F77" s="180"/>
      <c r="G77" s="180"/>
      <c r="H77" s="179"/>
      <c r="I77" s="179"/>
      <c r="J77" s="179"/>
      <c r="K77" s="179"/>
      <c r="L77" s="179"/>
      <c r="M77" s="179"/>
      <c r="N77" s="179"/>
      <c r="O77" s="179"/>
      <c r="P77" s="179"/>
      <c r="Q77" s="179"/>
    </row>
    <row r="78" spans="1:17" ht="78.75" customHeight="1">
      <c r="A78" s="197" t="s">
        <v>181</v>
      </c>
      <c r="B78" s="197"/>
      <c r="C78" s="197"/>
      <c r="D78" s="197"/>
      <c r="E78" s="197"/>
      <c r="F78" s="197"/>
      <c r="G78" s="197"/>
      <c r="H78" s="197"/>
      <c r="I78" s="197"/>
      <c r="J78" s="197"/>
      <c r="K78" s="197"/>
      <c r="L78" s="197"/>
      <c r="M78" s="197"/>
      <c r="N78" s="197"/>
      <c r="O78" s="197"/>
      <c r="P78" s="197"/>
      <c r="Q78" s="197"/>
    </row>
  </sheetData>
  <sheetProtection/>
  <mergeCells count="28">
    <mergeCell ref="A78:Q78"/>
    <mergeCell ref="F10:F12"/>
    <mergeCell ref="A7:M7"/>
    <mergeCell ref="A8:A12"/>
    <mergeCell ref="B8:C9"/>
    <mergeCell ref="D8:E9"/>
    <mergeCell ref="F8:G9"/>
    <mergeCell ref="H8:Q8"/>
    <mergeCell ref="H9:I9"/>
    <mergeCell ref="J9:K9"/>
    <mergeCell ref="L9:M9"/>
    <mergeCell ref="N9:Q9"/>
    <mergeCell ref="A1:Q6"/>
    <mergeCell ref="L10:L12"/>
    <mergeCell ref="M10:M12"/>
    <mergeCell ref="N10:N12"/>
    <mergeCell ref="O10:Q10"/>
    <mergeCell ref="O11:P11"/>
    <mergeCell ref="Q11:Q12"/>
    <mergeCell ref="G10:G12"/>
    <mergeCell ref="H10:H12"/>
    <mergeCell ref="I10:I12"/>
    <mergeCell ref="J10:J12"/>
    <mergeCell ref="K10:K12"/>
    <mergeCell ref="B10:B12"/>
    <mergeCell ref="C10:C12"/>
    <mergeCell ref="D10:D12"/>
    <mergeCell ref="E10:E12"/>
  </mergeCells>
  <printOptions/>
  <pageMargins left="0" right="0" top="0" bottom="0" header="0.5118110236220472"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E38"/>
  <sheetViews>
    <sheetView zoomScalePageLayoutView="0" workbookViewId="0" topLeftCell="A1">
      <selection activeCell="A3" sqref="A3:E3"/>
    </sheetView>
  </sheetViews>
  <sheetFormatPr defaultColWidth="9.140625" defaultRowHeight="12.75"/>
  <cols>
    <col min="1" max="1" width="5.140625" style="4" bestFit="1" customWidth="1"/>
    <col min="2" max="2" width="35.57421875" style="4" customWidth="1"/>
    <col min="3" max="3" width="15.28125" style="4" customWidth="1"/>
    <col min="4" max="4" width="14.28125" style="4" customWidth="1"/>
    <col min="5" max="5" width="20.28125" style="4" bestFit="1" customWidth="1"/>
    <col min="6" max="16384" width="9.140625" style="4" customWidth="1"/>
  </cols>
  <sheetData>
    <row r="1" spans="1:5" ht="16.5" customHeight="1">
      <c r="A1" s="204" t="s">
        <v>188</v>
      </c>
      <c r="B1" s="204"/>
      <c r="C1" s="204"/>
      <c r="D1" s="204"/>
      <c r="E1" s="204"/>
    </row>
    <row r="2" spans="1:5" ht="31.5" customHeight="1">
      <c r="A2" s="204" t="s">
        <v>189</v>
      </c>
      <c r="B2" s="204"/>
      <c r="C2" s="204"/>
      <c r="D2" s="204"/>
      <c r="E2" s="204"/>
    </row>
    <row r="3" spans="1:5" ht="33.75" customHeight="1">
      <c r="A3" s="205" t="s">
        <v>246</v>
      </c>
      <c r="B3" s="206"/>
      <c r="C3" s="206"/>
      <c r="D3" s="206"/>
      <c r="E3" s="206"/>
    </row>
    <row r="4" spans="1:5" ht="15.75">
      <c r="A4" s="147"/>
      <c r="B4" s="147"/>
      <c r="C4" s="147"/>
      <c r="D4" s="147"/>
      <c r="E4" s="147"/>
    </row>
    <row r="5" spans="1:5" ht="31.5">
      <c r="A5" s="44" t="s">
        <v>13</v>
      </c>
      <c r="B5" s="44" t="s">
        <v>74</v>
      </c>
      <c r="C5" s="29" t="s">
        <v>16</v>
      </c>
      <c r="D5" s="44" t="s">
        <v>15</v>
      </c>
      <c r="E5" s="29" t="s">
        <v>17</v>
      </c>
    </row>
    <row r="6" spans="1:5" ht="15.75">
      <c r="A6" s="207" t="s">
        <v>57</v>
      </c>
      <c r="B6" s="208"/>
      <c r="C6" s="29"/>
      <c r="D6" s="45">
        <f>D7+D27</f>
        <v>1560</v>
      </c>
      <c r="E6" s="45">
        <f>E7+E27</f>
        <v>54033</v>
      </c>
    </row>
    <row r="7" spans="1:5" ht="21.75" customHeight="1">
      <c r="A7" s="207" t="s">
        <v>112</v>
      </c>
      <c r="B7" s="208"/>
      <c r="C7" s="29"/>
      <c r="D7" s="45">
        <f>SUM(D8:D26)</f>
        <v>268</v>
      </c>
      <c r="E7" s="45">
        <f>SUM(E8:E26)</f>
        <v>21416</v>
      </c>
    </row>
    <row r="8" spans="1:5" ht="17.25" customHeight="1">
      <c r="A8" s="30" t="s">
        <v>76</v>
      </c>
      <c r="B8" s="40" t="s">
        <v>113</v>
      </c>
      <c r="C8" s="38" t="s">
        <v>190</v>
      </c>
      <c r="D8" s="35">
        <v>2</v>
      </c>
      <c r="E8" s="35">
        <v>78</v>
      </c>
    </row>
    <row r="9" spans="1:5" ht="22.5" customHeight="1">
      <c r="A9" s="30" t="s">
        <v>78</v>
      </c>
      <c r="B9" s="40" t="s">
        <v>191</v>
      </c>
      <c r="C9" s="38" t="s">
        <v>190</v>
      </c>
      <c r="D9" s="35">
        <v>84</v>
      </c>
      <c r="E9" s="35">
        <v>4783</v>
      </c>
    </row>
    <row r="10" spans="1:5" ht="22.5" customHeight="1">
      <c r="A10" s="30" t="s">
        <v>115</v>
      </c>
      <c r="B10" s="40" t="s">
        <v>192</v>
      </c>
      <c r="C10" s="38" t="s">
        <v>190</v>
      </c>
      <c r="D10" s="35">
        <v>90</v>
      </c>
      <c r="E10" s="35">
        <v>13472</v>
      </c>
    </row>
    <row r="11" spans="1:5" ht="15.75">
      <c r="A11" s="30" t="s">
        <v>117</v>
      </c>
      <c r="B11" s="46" t="s">
        <v>193</v>
      </c>
      <c r="C11" s="47" t="s">
        <v>190</v>
      </c>
      <c r="D11" s="48">
        <v>6</v>
      </c>
      <c r="E11" s="48">
        <v>285</v>
      </c>
    </row>
    <row r="12" spans="1:5" ht="15.75">
      <c r="A12" s="30" t="s">
        <v>119</v>
      </c>
      <c r="B12" s="40" t="s">
        <v>150</v>
      </c>
      <c r="C12" s="47" t="s">
        <v>194</v>
      </c>
      <c r="D12" s="35">
        <v>5</v>
      </c>
      <c r="E12" s="35">
        <v>275</v>
      </c>
    </row>
    <row r="13" spans="1:5" ht="15.75">
      <c r="A13" s="30" t="s">
        <v>127</v>
      </c>
      <c r="B13" s="40" t="s">
        <v>195</v>
      </c>
      <c r="C13" s="38" t="s">
        <v>190</v>
      </c>
      <c r="D13" s="35">
        <v>3</v>
      </c>
      <c r="E13" s="35">
        <v>51</v>
      </c>
    </row>
    <row r="14" spans="1:5" ht="15.75">
      <c r="A14" s="30" t="s">
        <v>79</v>
      </c>
      <c r="B14" s="39" t="s">
        <v>166</v>
      </c>
      <c r="C14" s="47"/>
      <c r="D14" s="35">
        <v>2</v>
      </c>
      <c r="E14" s="35">
        <v>90</v>
      </c>
    </row>
    <row r="15" spans="1:5" ht="15.75">
      <c r="A15" s="30" t="s">
        <v>80</v>
      </c>
      <c r="B15" s="46" t="s">
        <v>139</v>
      </c>
      <c r="C15" s="47" t="s">
        <v>190</v>
      </c>
      <c r="D15" s="48">
        <v>6</v>
      </c>
      <c r="E15" s="48">
        <v>354</v>
      </c>
    </row>
    <row r="16" spans="1:5" ht="31.5">
      <c r="A16" s="30" t="s">
        <v>131</v>
      </c>
      <c r="B16" s="148" t="s">
        <v>196</v>
      </c>
      <c r="C16" s="38" t="s">
        <v>190</v>
      </c>
      <c r="D16" s="48">
        <v>3</v>
      </c>
      <c r="E16" s="48">
        <v>82</v>
      </c>
    </row>
    <row r="17" spans="1:5" ht="15.75">
      <c r="A17" s="30" t="s">
        <v>82</v>
      </c>
      <c r="B17" s="148" t="s">
        <v>152</v>
      </c>
      <c r="C17" s="38" t="s">
        <v>190</v>
      </c>
      <c r="D17" s="48">
        <v>5</v>
      </c>
      <c r="E17" s="48">
        <v>407</v>
      </c>
    </row>
    <row r="18" spans="1:5" ht="15.75">
      <c r="A18" s="30" t="s">
        <v>83</v>
      </c>
      <c r="B18" s="148" t="s">
        <v>151</v>
      </c>
      <c r="C18" s="38" t="s">
        <v>190</v>
      </c>
      <c r="D18" s="48">
        <v>6</v>
      </c>
      <c r="E18" s="48">
        <v>345</v>
      </c>
    </row>
    <row r="19" spans="1:5" ht="15.75">
      <c r="A19" s="30" t="s">
        <v>84</v>
      </c>
      <c r="B19" s="148" t="s">
        <v>156</v>
      </c>
      <c r="C19" s="38" t="s">
        <v>190</v>
      </c>
      <c r="D19" s="48">
        <v>2</v>
      </c>
      <c r="E19" s="48">
        <v>110</v>
      </c>
    </row>
    <row r="20" spans="1:5" ht="15.75">
      <c r="A20" s="30" t="s">
        <v>85</v>
      </c>
      <c r="B20" s="46" t="s">
        <v>158</v>
      </c>
      <c r="C20" s="32" t="s">
        <v>190</v>
      </c>
      <c r="D20" s="48">
        <v>6</v>
      </c>
      <c r="E20" s="48">
        <v>102</v>
      </c>
    </row>
    <row r="21" spans="1:5" ht="15.75">
      <c r="A21" s="30" t="s">
        <v>197</v>
      </c>
      <c r="B21" s="148" t="s">
        <v>116</v>
      </c>
      <c r="C21" s="32" t="s">
        <v>190</v>
      </c>
      <c r="D21" s="38">
        <v>5</v>
      </c>
      <c r="E21" s="38">
        <v>310</v>
      </c>
    </row>
    <row r="22" spans="1:5" ht="15.75">
      <c r="A22" s="30" t="s">
        <v>86</v>
      </c>
      <c r="B22" s="148" t="s">
        <v>118</v>
      </c>
      <c r="C22" s="32" t="s">
        <v>190</v>
      </c>
      <c r="D22" s="38">
        <v>6</v>
      </c>
      <c r="E22" s="38">
        <v>150</v>
      </c>
    </row>
    <row r="23" spans="1:5" ht="31.5">
      <c r="A23" s="30" t="s">
        <v>198</v>
      </c>
      <c r="B23" s="49" t="s">
        <v>223</v>
      </c>
      <c r="C23" s="50"/>
      <c r="D23" s="51">
        <v>5</v>
      </c>
      <c r="E23" s="52">
        <v>102</v>
      </c>
    </row>
    <row r="24" spans="1:5" ht="15.75">
      <c r="A24" s="30" t="s">
        <v>199</v>
      </c>
      <c r="B24" s="9" t="s">
        <v>217</v>
      </c>
      <c r="C24" s="38" t="s">
        <v>190</v>
      </c>
      <c r="D24" s="65">
        <v>6</v>
      </c>
      <c r="E24" s="65">
        <v>30</v>
      </c>
    </row>
    <row r="25" spans="1:5" ht="31.5">
      <c r="A25" s="30" t="s">
        <v>200</v>
      </c>
      <c r="B25" s="76" t="s">
        <v>169</v>
      </c>
      <c r="C25" s="32" t="s">
        <v>216</v>
      </c>
      <c r="D25" s="86">
        <v>20</v>
      </c>
      <c r="E25" s="75">
        <v>300</v>
      </c>
    </row>
    <row r="26" spans="1:5" ht="15.75">
      <c r="A26" s="30" t="s">
        <v>201</v>
      </c>
      <c r="B26" s="39" t="s">
        <v>120</v>
      </c>
      <c r="C26" s="38" t="s">
        <v>190</v>
      </c>
      <c r="D26" s="38">
        <v>6</v>
      </c>
      <c r="E26" s="38">
        <v>90</v>
      </c>
    </row>
    <row r="27" spans="1:5" ht="15.75">
      <c r="A27" s="203" t="s">
        <v>121</v>
      </c>
      <c r="B27" s="203"/>
      <c r="C27" s="53"/>
      <c r="D27" s="54">
        <f>SUM(D28:D38)</f>
        <v>1292</v>
      </c>
      <c r="E27" s="54">
        <f>SUM(E28:E38)</f>
        <v>32617</v>
      </c>
    </row>
    <row r="28" spans="1:5" ht="15.75">
      <c r="A28" s="30" t="s">
        <v>76</v>
      </c>
      <c r="B28" s="37" t="s">
        <v>122</v>
      </c>
      <c r="C28" s="38" t="s">
        <v>190</v>
      </c>
      <c r="D28" s="35">
        <v>23</v>
      </c>
      <c r="E28" s="35">
        <v>501</v>
      </c>
    </row>
    <row r="29" spans="1:5" ht="15.75">
      <c r="A29" s="30" t="s">
        <v>78</v>
      </c>
      <c r="B29" s="37" t="s">
        <v>202</v>
      </c>
      <c r="C29" s="7" t="s">
        <v>190</v>
      </c>
      <c r="D29" s="65">
        <v>380</v>
      </c>
      <c r="E29" s="65">
        <v>9300</v>
      </c>
    </row>
    <row r="30" spans="1:5" ht="15.75">
      <c r="A30" s="30" t="s">
        <v>115</v>
      </c>
      <c r="B30" s="31" t="s">
        <v>124</v>
      </c>
      <c r="C30" s="38" t="s">
        <v>190</v>
      </c>
      <c r="D30" s="35">
        <v>90</v>
      </c>
      <c r="E30" s="35">
        <v>657</v>
      </c>
    </row>
    <row r="31" spans="1:5" ht="15.75">
      <c r="A31" s="30" t="s">
        <v>117</v>
      </c>
      <c r="B31" s="41" t="s">
        <v>125</v>
      </c>
      <c r="C31" s="32" t="s">
        <v>190</v>
      </c>
      <c r="D31" s="38">
        <v>67</v>
      </c>
      <c r="E31" s="35">
        <v>1785</v>
      </c>
    </row>
    <row r="32" spans="1:5" ht="15.75">
      <c r="A32" s="30" t="s">
        <v>119</v>
      </c>
      <c r="B32" s="41" t="s">
        <v>128</v>
      </c>
      <c r="C32" s="32" t="s">
        <v>190</v>
      </c>
      <c r="D32" s="55">
        <v>274</v>
      </c>
      <c r="E32" s="35">
        <v>4122</v>
      </c>
    </row>
    <row r="33" spans="1:5" ht="15.75">
      <c r="A33" s="30" t="s">
        <v>127</v>
      </c>
      <c r="B33" s="41" t="s">
        <v>126</v>
      </c>
      <c r="C33" s="87" t="s">
        <v>190</v>
      </c>
      <c r="D33" s="88">
        <v>39</v>
      </c>
      <c r="E33" s="88">
        <v>1560</v>
      </c>
    </row>
    <row r="34" spans="1:5" ht="15.75">
      <c r="A34" s="30" t="s">
        <v>79</v>
      </c>
      <c r="B34" s="36" t="s">
        <v>129</v>
      </c>
      <c r="C34" s="32" t="s">
        <v>190</v>
      </c>
      <c r="D34" s="56">
        <v>102</v>
      </c>
      <c r="E34" s="88">
        <v>3305</v>
      </c>
    </row>
    <row r="35" spans="1:5" ht="15.75">
      <c r="A35" s="30" t="s">
        <v>80</v>
      </c>
      <c r="B35" s="37" t="s">
        <v>130</v>
      </c>
      <c r="C35" s="11" t="s">
        <v>190</v>
      </c>
      <c r="D35" s="65">
        <v>6</v>
      </c>
      <c r="E35" s="65">
        <v>8000</v>
      </c>
    </row>
    <row r="36" spans="1:5" ht="15.75">
      <c r="A36" s="30" t="s">
        <v>131</v>
      </c>
      <c r="B36" s="41" t="s">
        <v>132</v>
      </c>
      <c r="C36" s="79" t="s">
        <v>59</v>
      </c>
      <c r="D36" s="78" t="s">
        <v>59</v>
      </c>
      <c r="E36" s="77" t="s">
        <v>59</v>
      </c>
    </row>
    <row r="37" spans="1:5" ht="15.75">
      <c r="A37" s="30" t="s">
        <v>82</v>
      </c>
      <c r="B37" s="41" t="s">
        <v>133</v>
      </c>
      <c r="C37" s="32" t="s">
        <v>190</v>
      </c>
      <c r="D37" s="55">
        <v>251</v>
      </c>
      <c r="E37" s="35">
        <v>3087</v>
      </c>
    </row>
    <row r="38" spans="1:5" ht="15.75">
      <c r="A38" s="30" t="s">
        <v>83</v>
      </c>
      <c r="B38" s="41" t="s">
        <v>134</v>
      </c>
      <c r="C38" s="38" t="s">
        <v>190</v>
      </c>
      <c r="D38" s="55">
        <v>60</v>
      </c>
      <c r="E38" s="55">
        <v>300</v>
      </c>
    </row>
  </sheetData>
  <sheetProtection/>
  <mergeCells count="6">
    <mergeCell ref="A27:B27"/>
    <mergeCell ref="A1:E1"/>
    <mergeCell ref="A2:E2"/>
    <mergeCell ref="A3:E3"/>
    <mergeCell ref="A6:B6"/>
    <mergeCell ref="A7:B7"/>
  </mergeCells>
  <printOptions/>
  <pageMargins left="0.7086614173228347" right="0.43" top="0.7480314960629921" bottom="0.35433070866141736"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F61"/>
  <sheetViews>
    <sheetView zoomScalePageLayoutView="0" workbookViewId="0" topLeftCell="A1">
      <selection activeCell="A3" sqref="A3:D3"/>
    </sheetView>
  </sheetViews>
  <sheetFormatPr defaultColWidth="9.00390625" defaultRowHeight="12.75"/>
  <cols>
    <col min="1" max="1" width="5.8515625" style="80" customWidth="1"/>
    <col min="2" max="2" width="47.8515625" style="80" customWidth="1"/>
    <col min="3" max="3" width="11.28125" style="80" customWidth="1"/>
    <col min="4" max="4" width="28.57421875" style="80" customWidth="1"/>
    <col min="5" max="16384" width="9.00390625" style="80" customWidth="1"/>
  </cols>
  <sheetData>
    <row r="1" spans="1:4" ht="18.75">
      <c r="A1" s="209" t="s">
        <v>32</v>
      </c>
      <c r="B1" s="209"/>
      <c r="C1" s="209"/>
      <c r="D1" s="209"/>
    </row>
    <row r="2" spans="1:4" ht="34.5" customHeight="1">
      <c r="A2" s="210" t="s">
        <v>69</v>
      </c>
      <c r="B2" s="210"/>
      <c r="C2" s="210"/>
      <c r="D2" s="210"/>
    </row>
    <row r="3" spans="1:6" ht="36.75" customHeight="1">
      <c r="A3" s="205" t="s">
        <v>246</v>
      </c>
      <c r="B3" s="206"/>
      <c r="C3" s="206"/>
      <c r="D3" s="206"/>
      <c r="E3" s="123"/>
      <c r="F3" s="123"/>
    </row>
    <row r="5" spans="1:4" s="4" customFormat="1" ht="55.5" customHeight="1">
      <c r="A5" s="6" t="s">
        <v>13</v>
      </c>
      <c r="B5" s="6" t="s">
        <v>74</v>
      </c>
      <c r="C5" s="28" t="s">
        <v>14</v>
      </c>
      <c r="D5" s="28" t="s">
        <v>22</v>
      </c>
    </row>
    <row r="6" spans="1:4" s="5" customFormat="1" ht="25.5" customHeight="1">
      <c r="A6" s="211" t="s">
        <v>93</v>
      </c>
      <c r="B6" s="211"/>
      <c r="C6" s="6">
        <f>SUM(C7:C7)</f>
        <v>40</v>
      </c>
      <c r="D6" s="10"/>
    </row>
    <row r="7" spans="1:4" ht="100.5" customHeight="1">
      <c r="A7" s="181" t="s">
        <v>76</v>
      </c>
      <c r="B7" s="69" t="s">
        <v>94</v>
      </c>
      <c r="C7" s="93">
        <v>40</v>
      </c>
      <c r="D7" s="72" t="s">
        <v>227</v>
      </c>
    </row>
    <row r="8" spans="1:4" ht="25.5" customHeight="1">
      <c r="A8" s="212" t="s">
        <v>95</v>
      </c>
      <c r="B8" s="212"/>
      <c r="C8" s="182">
        <f>SUM(C9:C19)</f>
        <v>324</v>
      </c>
      <c r="D8" s="183"/>
    </row>
    <row r="9" spans="1:4" ht="39" customHeight="1">
      <c r="A9" s="72">
        <v>1</v>
      </c>
      <c r="B9" s="69" t="s">
        <v>96</v>
      </c>
      <c r="C9" s="93">
        <v>28</v>
      </c>
      <c r="D9" s="72" t="s">
        <v>213</v>
      </c>
    </row>
    <row r="10" spans="1:4" ht="39" customHeight="1">
      <c r="A10" s="72">
        <v>2</v>
      </c>
      <c r="B10" s="69" t="s">
        <v>97</v>
      </c>
      <c r="C10" s="93">
        <v>30</v>
      </c>
      <c r="D10" s="72" t="s">
        <v>98</v>
      </c>
    </row>
    <row r="11" spans="1:4" ht="39" customHeight="1">
      <c r="A11" s="72">
        <v>3</v>
      </c>
      <c r="B11" s="69" t="s">
        <v>99</v>
      </c>
      <c r="C11" s="93">
        <v>43</v>
      </c>
      <c r="D11" s="72" t="s">
        <v>244</v>
      </c>
    </row>
    <row r="12" spans="1:4" ht="39" customHeight="1">
      <c r="A12" s="72">
        <v>4</v>
      </c>
      <c r="B12" s="69" t="s">
        <v>100</v>
      </c>
      <c r="C12" s="7">
        <v>30</v>
      </c>
      <c r="D12" s="11" t="s">
        <v>205</v>
      </c>
    </row>
    <row r="13" spans="1:4" ht="39" customHeight="1">
      <c r="A13" s="72">
        <v>5</v>
      </c>
      <c r="B13" s="69" t="s">
        <v>101</v>
      </c>
      <c r="C13" s="93">
        <v>20</v>
      </c>
      <c r="D13" s="11" t="s">
        <v>210</v>
      </c>
    </row>
    <row r="14" spans="1:4" ht="39" customHeight="1">
      <c r="A14" s="72">
        <v>6</v>
      </c>
      <c r="B14" s="69" t="s">
        <v>102</v>
      </c>
      <c r="C14" s="93">
        <v>26</v>
      </c>
      <c r="D14" s="72" t="s">
        <v>103</v>
      </c>
    </row>
    <row r="15" spans="1:4" ht="39" customHeight="1">
      <c r="A15" s="72">
        <v>7</v>
      </c>
      <c r="B15" s="69" t="s">
        <v>104</v>
      </c>
      <c r="C15" s="93">
        <v>29</v>
      </c>
      <c r="D15" s="181" t="s">
        <v>209</v>
      </c>
    </row>
    <row r="16" spans="1:4" ht="39" customHeight="1">
      <c r="A16" s="72">
        <v>8</v>
      </c>
      <c r="B16" s="69" t="s">
        <v>105</v>
      </c>
      <c r="C16" s="93">
        <v>27</v>
      </c>
      <c r="D16" s="72" t="s">
        <v>106</v>
      </c>
    </row>
    <row r="17" spans="1:4" ht="39" customHeight="1">
      <c r="A17" s="72">
        <v>9</v>
      </c>
      <c r="B17" s="69" t="s">
        <v>107</v>
      </c>
      <c r="C17" s="184">
        <v>32</v>
      </c>
      <c r="D17" s="185" t="s">
        <v>108</v>
      </c>
    </row>
    <row r="18" spans="1:4" ht="39" customHeight="1">
      <c r="A18" s="72">
        <v>10</v>
      </c>
      <c r="B18" s="69" t="s">
        <v>109</v>
      </c>
      <c r="C18" s="93">
        <v>29</v>
      </c>
      <c r="D18" s="72" t="s">
        <v>110</v>
      </c>
    </row>
    <row r="19" spans="1:4" ht="39" customHeight="1">
      <c r="A19" s="72">
        <v>11</v>
      </c>
      <c r="B19" s="69" t="s">
        <v>111</v>
      </c>
      <c r="C19" s="93">
        <v>30</v>
      </c>
      <c r="D19" s="72" t="s">
        <v>203</v>
      </c>
    </row>
    <row r="20" spans="1:3" ht="18.75">
      <c r="A20" s="143"/>
      <c r="B20" s="144"/>
      <c r="C20" s="145"/>
    </row>
    <row r="21" spans="1:3" ht="18.75">
      <c r="A21" s="143"/>
      <c r="B21" s="144"/>
      <c r="C21" s="145"/>
    </row>
    <row r="22" spans="1:3" ht="18.75">
      <c r="A22" s="143"/>
      <c r="B22" s="144"/>
      <c r="C22" s="145"/>
    </row>
    <row r="23" spans="1:3" ht="18.75">
      <c r="A23" s="143"/>
      <c r="B23" s="144"/>
      <c r="C23" s="145"/>
    </row>
    <row r="24" spans="1:2" ht="18.75">
      <c r="A24" s="146"/>
      <c r="B24" s="146"/>
    </row>
    <row r="25" spans="1:2" ht="18.75">
      <c r="A25" s="146"/>
      <c r="B25" s="146"/>
    </row>
    <row r="26" spans="1:2" ht="18.75">
      <c r="A26" s="146"/>
      <c r="B26" s="146"/>
    </row>
    <row r="27" spans="1:2" ht="18.75">
      <c r="A27" s="146"/>
      <c r="B27" s="146"/>
    </row>
    <row r="28" spans="1:2" ht="18.75">
      <c r="A28" s="146"/>
      <c r="B28" s="146"/>
    </row>
    <row r="29" spans="1:2" ht="18.75">
      <c r="A29" s="146"/>
      <c r="B29" s="146"/>
    </row>
    <row r="30" spans="1:2" ht="18.75">
      <c r="A30" s="146"/>
      <c r="B30" s="146"/>
    </row>
    <row r="31" spans="1:2" ht="18.75">
      <c r="A31" s="146"/>
      <c r="B31" s="146"/>
    </row>
    <row r="32" spans="1:2" ht="18.75">
      <c r="A32" s="146"/>
      <c r="B32" s="146"/>
    </row>
    <row r="33" spans="1:2" ht="18.75">
      <c r="A33" s="146"/>
      <c r="B33" s="146"/>
    </row>
    <row r="34" spans="1:2" ht="18.75">
      <c r="A34" s="146"/>
      <c r="B34" s="146"/>
    </row>
    <row r="35" spans="1:2" ht="18.75">
      <c r="A35" s="146"/>
      <c r="B35" s="146"/>
    </row>
    <row r="36" spans="1:2" ht="18.75">
      <c r="A36" s="146"/>
      <c r="B36" s="146"/>
    </row>
    <row r="37" spans="1:2" ht="18.75">
      <c r="A37" s="146"/>
      <c r="B37" s="146"/>
    </row>
    <row r="38" spans="1:2" ht="18.75">
      <c r="A38" s="146"/>
      <c r="B38" s="146"/>
    </row>
    <row r="39" spans="1:2" ht="18.75">
      <c r="A39" s="146"/>
      <c r="B39" s="146"/>
    </row>
    <row r="40" spans="1:2" ht="18.75">
      <c r="A40" s="146"/>
      <c r="B40" s="146"/>
    </row>
    <row r="41" spans="1:2" ht="18.75">
      <c r="A41" s="146"/>
      <c r="B41" s="146"/>
    </row>
    <row r="42" spans="1:2" ht="18.75">
      <c r="A42" s="146"/>
      <c r="B42" s="146"/>
    </row>
    <row r="43" spans="1:2" ht="18.75">
      <c r="A43" s="146"/>
      <c r="B43" s="146"/>
    </row>
    <row r="44" spans="1:2" ht="18.75">
      <c r="A44" s="146"/>
      <c r="B44" s="146"/>
    </row>
    <row r="45" spans="1:2" ht="18.75">
      <c r="A45" s="146"/>
      <c r="B45" s="146"/>
    </row>
    <row r="46" spans="1:2" ht="18.75">
      <c r="A46" s="146"/>
      <c r="B46" s="146"/>
    </row>
    <row r="47" spans="1:2" ht="18.75">
      <c r="A47" s="146"/>
      <c r="B47" s="146"/>
    </row>
    <row r="48" spans="1:2" ht="18.75">
      <c r="A48" s="146"/>
      <c r="B48" s="146"/>
    </row>
    <row r="49" spans="1:2" ht="18.75">
      <c r="A49" s="146"/>
      <c r="B49" s="146"/>
    </row>
    <row r="50" spans="1:2" ht="18.75">
      <c r="A50" s="146"/>
      <c r="B50" s="146"/>
    </row>
    <row r="51" spans="1:2" ht="18.75">
      <c r="A51" s="146"/>
      <c r="B51" s="146"/>
    </row>
    <row r="52" spans="1:2" ht="18.75">
      <c r="A52" s="146"/>
      <c r="B52" s="146"/>
    </row>
    <row r="53" spans="1:2" ht="18.75">
      <c r="A53" s="146"/>
      <c r="B53" s="146"/>
    </row>
    <row r="54" spans="1:2" ht="18.75">
      <c r="A54" s="146"/>
      <c r="B54" s="146"/>
    </row>
    <row r="55" spans="1:2" ht="18.75">
      <c r="A55" s="146"/>
      <c r="B55" s="146"/>
    </row>
    <row r="56" spans="1:2" ht="18.75">
      <c r="A56" s="146"/>
      <c r="B56" s="146"/>
    </row>
    <row r="57" spans="1:2" ht="18.75">
      <c r="A57" s="146"/>
      <c r="B57" s="146"/>
    </row>
    <row r="58" spans="1:2" ht="18.75">
      <c r="A58" s="146"/>
      <c r="B58" s="146"/>
    </row>
    <row r="59" spans="1:2" ht="18.75">
      <c r="A59" s="146"/>
      <c r="B59" s="146"/>
    </row>
    <row r="60" spans="1:2" ht="18.75">
      <c r="A60" s="146"/>
      <c r="B60" s="146"/>
    </row>
    <row r="61" spans="1:2" ht="18.75">
      <c r="A61" s="146"/>
      <c r="B61" s="146"/>
    </row>
  </sheetData>
  <sheetProtection/>
  <mergeCells count="5">
    <mergeCell ref="A1:D1"/>
    <mergeCell ref="A2:D2"/>
    <mergeCell ref="A3:D3"/>
    <mergeCell ref="A6:B6"/>
    <mergeCell ref="A8:B8"/>
  </mergeCells>
  <printOptions/>
  <pageMargins left="0.7086614173228347" right="0.31496062992125984" top="0.7480314960629921" bottom="0.7480314960629921" header="0.3149606299212598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F27"/>
  <sheetViews>
    <sheetView zoomScalePageLayoutView="0" workbookViewId="0" topLeftCell="A1">
      <selection activeCell="A3" sqref="A3:F3"/>
    </sheetView>
  </sheetViews>
  <sheetFormatPr defaultColWidth="9.140625" defaultRowHeight="12.75"/>
  <cols>
    <col min="1" max="1" width="5.140625" style="4" bestFit="1" customWidth="1"/>
    <col min="2" max="2" width="16.421875" style="4" customWidth="1"/>
    <col min="3" max="3" width="37.57421875" style="4" customWidth="1"/>
    <col min="4" max="4" width="8.00390625" style="4" customWidth="1"/>
    <col min="5" max="5" width="13.00390625" style="4" customWidth="1"/>
    <col min="6" max="6" width="9.7109375" style="4" customWidth="1"/>
    <col min="7" max="16384" width="9.140625" style="4" customWidth="1"/>
  </cols>
  <sheetData>
    <row r="1" spans="1:6" ht="16.5">
      <c r="A1" s="209" t="s">
        <v>72</v>
      </c>
      <c r="B1" s="209"/>
      <c r="C1" s="209"/>
      <c r="D1" s="209"/>
      <c r="E1" s="209"/>
      <c r="F1" s="209"/>
    </row>
    <row r="2" spans="1:6" ht="16.5">
      <c r="A2" s="215" t="s">
        <v>70</v>
      </c>
      <c r="B2" s="215"/>
      <c r="C2" s="215"/>
      <c r="D2" s="215"/>
      <c r="E2" s="215"/>
      <c r="F2" s="215"/>
    </row>
    <row r="3" spans="1:6" ht="32.25" customHeight="1">
      <c r="A3" s="205" t="s">
        <v>246</v>
      </c>
      <c r="B3" s="206"/>
      <c r="C3" s="206"/>
      <c r="D3" s="206"/>
      <c r="E3" s="206"/>
      <c r="F3" s="206"/>
    </row>
    <row r="4" spans="1:6" s="8" customFormat="1" ht="15.75" customHeight="1">
      <c r="A4" s="124"/>
      <c r="B4" s="124"/>
      <c r="C4" s="124"/>
      <c r="D4" s="124"/>
      <c r="E4" s="124"/>
      <c r="F4" s="124"/>
    </row>
    <row r="5" spans="1:6" s="5" customFormat="1" ht="47.25" customHeight="1">
      <c r="A5" s="211" t="s">
        <v>13</v>
      </c>
      <c r="B5" s="214" t="s">
        <v>75</v>
      </c>
      <c r="C5" s="214" t="s">
        <v>23</v>
      </c>
      <c r="D5" s="214" t="s">
        <v>21</v>
      </c>
      <c r="E5" s="214"/>
      <c r="F5" s="214" t="s">
        <v>20</v>
      </c>
    </row>
    <row r="6" spans="1:6" ht="47.25">
      <c r="A6" s="211"/>
      <c r="B6" s="211"/>
      <c r="C6" s="214"/>
      <c r="D6" s="28" t="s">
        <v>15</v>
      </c>
      <c r="E6" s="28" t="s">
        <v>19</v>
      </c>
      <c r="F6" s="214"/>
    </row>
    <row r="7" spans="1:6" ht="26.25" customHeight="1">
      <c r="A7" s="213" t="s">
        <v>57</v>
      </c>
      <c r="B7" s="213"/>
      <c r="C7" s="213"/>
      <c r="D7" s="127">
        <f>D8+D16</f>
        <v>424</v>
      </c>
      <c r="E7" s="127">
        <f>E8+E16</f>
        <v>28517</v>
      </c>
      <c r="F7" s="127">
        <f>F8+F16</f>
        <v>5040</v>
      </c>
    </row>
    <row r="8" spans="1:6" s="5" customFormat="1" ht="15.75">
      <c r="A8" s="211" t="s">
        <v>112</v>
      </c>
      <c r="B8" s="211"/>
      <c r="C8" s="13"/>
      <c r="D8" s="82">
        <f>SUM(D9:D15)</f>
        <v>252</v>
      </c>
      <c r="E8" s="82">
        <f>SUM(E9:E15)</f>
        <v>20863</v>
      </c>
      <c r="F8" s="82">
        <f>1830+3+120</f>
        <v>1953</v>
      </c>
    </row>
    <row r="9" spans="1:6" s="12" customFormat="1" ht="15.75">
      <c r="A9" s="128" t="s">
        <v>76</v>
      </c>
      <c r="B9" s="129" t="s">
        <v>135</v>
      </c>
      <c r="C9" s="130"/>
      <c r="D9" s="66">
        <v>211</v>
      </c>
      <c r="E9" s="65">
        <v>17783</v>
      </c>
      <c r="F9" s="65"/>
    </row>
    <row r="10" spans="1:6" s="12" customFormat="1" ht="222" customHeight="1">
      <c r="A10" s="128" t="s">
        <v>78</v>
      </c>
      <c r="B10" s="131" t="s">
        <v>114</v>
      </c>
      <c r="C10" s="131" t="s">
        <v>220</v>
      </c>
      <c r="D10" s="11">
        <v>12</v>
      </c>
      <c r="E10" s="11">
        <v>545</v>
      </c>
      <c r="F10" s="11"/>
    </row>
    <row r="11" spans="1:6" ht="252">
      <c r="A11" s="74" t="s">
        <v>115</v>
      </c>
      <c r="B11" s="70" t="s">
        <v>116</v>
      </c>
      <c r="C11" s="73" t="s">
        <v>225</v>
      </c>
      <c r="D11" s="72"/>
      <c r="E11" s="71"/>
      <c r="F11" s="11" t="s">
        <v>224</v>
      </c>
    </row>
    <row r="12" spans="1:6" ht="47.25">
      <c r="A12" s="74"/>
      <c r="B12" s="76" t="s">
        <v>169</v>
      </c>
      <c r="C12" s="73"/>
      <c r="D12" s="72">
        <v>1</v>
      </c>
      <c r="E12" s="71">
        <v>1000</v>
      </c>
      <c r="F12" s="71">
        <v>1000</v>
      </c>
    </row>
    <row r="13" spans="1:6" ht="15.75">
      <c r="A13" s="74"/>
      <c r="B13" s="76" t="s">
        <v>156</v>
      </c>
      <c r="C13" s="73"/>
      <c r="D13" s="72">
        <v>1</v>
      </c>
      <c r="E13" s="71">
        <v>105</v>
      </c>
      <c r="F13" s="71"/>
    </row>
    <row r="14" spans="1:6" ht="362.25">
      <c r="A14" s="74"/>
      <c r="B14" s="76" t="s">
        <v>137</v>
      </c>
      <c r="C14" s="73" t="s">
        <v>218</v>
      </c>
      <c r="D14" s="72">
        <v>21</v>
      </c>
      <c r="E14" s="71">
        <v>1340</v>
      </c>
      <c r="F14" s="71">
        <v>830</v>
      </c>
    </row>
    <row r="15" spans="1:6" ht="31.5">
      <c r="A15" s="74" t="s">
        <v>119</v>
      </c>
      <c r="B15" s="70" t="s">
        <v>120</v>
      </c>
      <c r="C15" s="132"/>
      <c r="D15" s="72">
        <v>6</v>
      </c>
      <c r="E15" s="71">
        <v>90</v>
      </c>
      <c r="F15" s="72">
        <v>120</v>
      </c>
    </row>
    <row r="16" spans="1:6" ht="15.75">
      <c r="A16" s="133" t="s">
        <v>121</v>
      </c>
      <c r="B16" s="133"/>
      <c r="C16" s="133"/>
      <c r="D16" s="142">
        <f>SUM(D17:D27)</f>
        <v>172</v>
      </c>
      <c r="E16" s="142">
        <f>SUM(E17:E27)</f>
        <v>7654</v>
      </c>
      <c r="F16" s="142">
        <f>SUM(F17:F27)</f>
        <v>3087</v>
      </c>
    </row>
    <row r="17" spans="1:6" ht="31.5">
      <c r="A17" s="74" t="s">
        <v>76</v>
      </c>
      <c r="B17" s="70" t="s">
        <v>122</v>
      </c>
      <c r="C17" s="132"/>
      <c r="D17" s="66">
        <v>18</v>
      </c>
      <c r="E17" s="66">
        <v>1592</v>
      </c>
      <c r="F17" s="66">
        <v>162</v>
      </c>
    </row>
    <row r="18" spans="1:6" ht="204.75">
      <c r="A18" s="74" t="s">
        <v>78</v>
      </c>
      <c r="B18" s="70" t="s">
        <v>123</v>
      </c>
      <c r="C18" s="134" t="s">
        <v>211</v>
      </c>
      <c r="D18" s="65">
        <v>26</v>
      </c>
      <c r="E18" s="65">
        <v>1356</v>
      </c>
      <c r="F18" s="65">
        <v>1743</v>
      </c>
    </row>
    <row r="19" spans="1:6" ht="15.75">
      <c r="A19" s="74" t="s">
        <v>115</v>
      </c>
      <c r="B19" s="70" t="s">
        <v>124</v>
      </c>
      <c r="C19" s="69"/>
      <c r="D19" s="71">
        <v>15</v>
      </c>
      <c r="E19" s="71">
        <v>172</v>
      </c>
      <c r="F19" s="71">
        <v>82</v>
      </c>
    </row>
    <row r="20" spans="1:6" ht="94.5">
      <c r="A20" s="74" t="s">
        <v>117</v>
      </c>
      <c r="B20" s="70" t="s">
        <v>125</v>
      </c>
      <c r="C20" s="135" t="s">
        <v>215</v>
      </c>
      <c r="D20" s="68">
        <v>11</v>
      </c>
      <c r="E20" s="68">
        <v>145</v>
      </c>
      <c r="F20" s="68">
        <v>120</v>
      </c>
    </row>
    <row r="21" spans="1:6" ht="78.75">
      <c r="A21" s="74" t="s">
        <v>119</v>
      </c>
      <c r="B21" s="136" t="s">
        <v>126</v>
      </c>
      <c r="C21" s="126" t="s">
        <v>234</v>
      </c>
      <c r="D21" s="84">
        <v>14</v>
      </c>
      <c r="E21" s="84">
        <v>400</v>
      </c>
      <c r="F21" s="84">
        <v>400</v>
      </c>
    </row>
    <row r="22" spans="1:6" ht="15.75">
      <c r="A22" s="74" t="s">
        <v>127</v>
      </c>
      <c r="B22" s="70" t="s">
        <v>128</v>
      </c>
      <c r="C22" s="132"/>
      <c r="D22" s="66">
        <v>41</v>
      </c>
      <c r="E22" s="66">
        <v>1395</v>
      </c>
      <c r="F22" s="68"/>
    </row>
    <row r="23" spans="1:6" ht="15.75">
      <c r="A23" s="74" t="s">
        <v>79</v>
      </c>
      <c r="B23" s="137" t="s">
        <v>129</v>
      </c>
      <c r="C23" s="138"/>
      <c r="D23" s="93">
        <v>4</v>
      </c>
      <c r="E23" s="93">
        <v>192</v>
      </c>
      <c r="F23" s="93">
        <v>192</v>
      </c>
    </row>
    <row r="24" spans="1:6" ht="94.5">
      <c r="A24" s="74" t="s">
        <v>80</v>
      </c>
      <c r="B24" s="137" t="s">
        <v>130</v>
      </c>
      <c r="C24" s="69" t="s">
        <v>207</v>
      </c>
      <c r="D24" s="66">
        <v>8</v>
      </c>
      <c r="E24" s="66">
        <v>320</v>
      </c>
      <c r="F24" s="66">
        <v>320</v>
      </c>
    </row>
    <row r="25" spans="1:6" ht="15.75">
      <c r="A25" s="74" t="s">
        <v>131</v>
      </c>
      <c r="B25" s="137" t="s">
        <v>132</v>
      </c>
      <c r="C25" s="74" t="s">
        <v>59</v>
      </c>
      <c r="D25" s="74" t="s">
        <v>59</v>
      </c>
      <c r="E25" s="74" t="s">
        <v>59</v>
      </c>
      <c r="F25" s="74" t="s">
        <v>59</v>
      </c>
    </row>
    <row r="26" spans="1:6" ht="15.75">
      <c r="A26" s="74" t="s">
        <v>82</v>
      </c>
      <c r="B26" s="137" t="s">
        <v>133</v>
      </c>
      <c r="C26" s="69"/>
      <c r="D26" s="93">
        <v>33</v>
      </c>
      <c r="E26" s="68">
        <v>2014</v>
      </c>
      <c r="F26" s="93"/>
    </row>
    <row r="27" spans="1:6" ht="15.75">
      <c r="A27" s="74" t="s">
        <v>83</v>
      </c>
      <c r="B27" s="139" t="s">
        <v>134</v>
      </c>
      <c r="C27" s="140"/>
      <c r="D27" s="71">
        <v>2</v>
      </c>
      <c r="E27" s="141">
        <v>68</v>
      </c>
      <c r="F27" s="141">
        <v>68</v>
      </c>
    </row>
  </sheetData>
  <sheetProtection/>
  <mergeCells count="10">
    <mergeCell ref="A8:B8"/>
    <mergeCell ref="A7:C7"/>
    <mergeCell ref="D5:E5"/>
    <mergeCell ref="A1:F1"/>
    <mergeCell ref="A2:F2"/>
    <mergeCell ref="A5:A6"/>
    <mergeCell ref="B5:B6"/>
    <mergeCell ref="C5:C6"/>
    <mergeCell ref="F5:F6"/>
    <mergeCell ref="A3:F3"/>
  </mergeCells>
  <printOptions/>
  <pageMargins left="0.7086614173228347" right="0.31496062992125984" top="0.7480314960629921" bottom="0.15748031496062992" header="0.31496062992125984" footer="0.1181102362204724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G22"/>
  <sheetViews>
    <sheetView zoomScalePageLayoutView="0" workbookViewId="0" topLeftCell="A13">
      <selection activeCell="A3" sqref="A3:F3"/>
    </sheetView>
  </sheetViews>
  <sheetFormatPr defaultColWidth="9.140625" defaultRowHeight="12.75"/>
  <cols>
    <col min="1" max="1" width="4.8515625" style="4" bestFit="1" customWidth="1"/>
    <col min="2" max="2" width="21.8515625" style="4" customWidth="1"/>
    <col min="3" max="3" width="34.7109375" style="4" customWidth="1"/>
    <col min="4" max="4" width="11.00390625" style="4" bestFit="1" customWidth="1"/>
    <col min="5" max="5" width="12.57421875" style="4" customWidth="1"/>
    <col min="6" max="6" width="11.7109375" style="4" customWidth="1"/>
    <col min="7" max="16384" width="9.140625" style="4" customWidth="1"/>
  </cols>
  <sheetData>
    <row r="1" spans="1:6" ht="16.5">
      <c r="A1" s="209" t="s">
        <v>245</v>
      </c>
      <c r="B1" s="209"/>
      <c r="C1" s="209"/>
      <c r="D1" s="209"/>
      <c r="E1" s="209"/>
      <c r="F1" s="209"/>
    </row>
    <row r="2" spans="1:6" ht="16.5" customHeight="1">
      <c r="A2" s="217" t="s">
        <v>71</v>
      </c>
      <c r="B2" s="217"/>
      <c r="C2" s="217"/>
      <c r="D2" s="217"/>
      <c r="E2" s="217"/>
      <c r="F2" s="217"/>
    </row>
    <row r="3" spans="1:7" ht="32.25" customHeight="1">
      <c r="A3" s="205" t="s">
        <v>246</v>
      </c>
      <c r="B3" s="206"/>
      <c r="C3" s="206"/>
      <c r="D3" s="206"/>
      <c r="E3" s="206"/>
      <c r="F3" s="206"/>
      <c r="G3" s="123"/>
    </row>
    <row r="4" spans="1:6" s="8" customFormat="1" ht="15.75" customHeight="1">
      <c r="A4" s="124"/>
      <c r="B4" s="124"/>
      <c r="C4" s="124"/>
      <c r="D4" s="124"/>
      <c r="E4" s="124"/>
      <c r="F4" s="124"/>
    </row>
    <row r="5" spans="1:6" s="5" customFormat="1" ht="47.25" customHeight="1">
      <c r="A5" s="218" t="s">
        <v>13</v>
      </c>
      <c r="B5" s="220" t="s">
        <v>75</v>
      </c>
      <c r="C5" s="218" t="s">
        <v>18</v>
      </c>
      <c r="D5" s="221" t="s">
        <v>21</v>
      </c>
      <c r="E5" s="221"/>
      <c r="F5" s="220" t="s">
        <v>20</v>
      </c>
    </row>
    <row r="6" spans="1:6" ht="63">
      <c r="A6" s="219"/>
      <c r="B6" s="219"/>
      <c r="C6" s="219"/>
      <c r="D6" s="43" t="s">
        <v>15</v>
      </c>
      <c r="E6" s="29" t="s">
        <v>19</v>
      </c>
      <c r="F6" s="222"/>
    </row>
    <row r="7" spans="1:6" ht="21.75" customHeight="1">
      <c r="A7" s="207" t="s">
        <v>57</v>
      </c>
      <c r="B7" s="216"/>
      <c r="C7" s="208"/>
      <c r="D7" s="57">
        <f>SUM(D8:D22)</f>
        <v>1023</v>
      </c>
      <c r="E7" s="57">
        <f>SUM(E8:E22)</f>
        <v>72533</v>
      </c>
      <c r="F7" s="45">
        <f>SUM(F8:F22)</f>
        <v>21584</v>
      </c>
    </row>
    <row r="8" spans="1:6" s="5" customFormat="1" ht="21.75" customHeight="1">
      <c r="A8" s="30" t="s">
        <v>76</v>
      </c>
      <c r="B8" s="36"/>
      <c r="C8" s="58"/>
      <c r="D8" s="48"/>
      <c r="E8" s="48"/>
      <c r="F8" s="32"/>
    </row>
    <row r="9" spans="1:6" s="5" customFormat="1" ht="153" customHeight="1">
      <c r="A9" s="30" t="s">
        <v>78</v>
      </c>
      <c r="B9" s="31" t="s">
        <v>233</v>
      </c>
      <c r="C9" s="40" t="s">
        <v>221</v>
      </c>
      <c r="D9" s="35">
        <v>6</v>
      </c>
      <c r="E9" s="35">
        <v>1020</v>
      </c>
      <c r="F9" s="35"/>
    </row>
    <row r="10" spans="1:6" s="5" customFormat="1" ht="91.5" customHeight="1">
      <c r="A10" s="74"/>
      <c r="B10" s="67" t="s">
        <v>137</v>
      </c>
      <c r="C10" s="125" t="s">
        <v>219</v>
      </c>
      <c r="D10" s="65">
        <v>4</v>
      </c>
      <c r="E10" s="65">
        <v>510</v>
      </c>
      <c r="F10" s="68"/>
    </row>
    <row r="11" spans="1:6" s="5" customFormat="1" ht="69" customHeight="1">
      <c r="A11" s="30" t="s">
        <v>115</v>
      </c>
      <c r="B11" s="31" t="s">
        <v>151</v>
      </c>
      <c r="C11" s="10" t="s">
        <v>222</v>
      </c>
      <c r="D11" s="65">
        <v>49</v>
      </c>
      <c r="E11" s="65">
        <v>2695</v>
      </c>
      <c r="F11" s="59"/>
    </row>
    <row r="12" spans="1:6" s="5" customFormat="1" ht="247.5" customHeight="1">
      <c r="A12" s="30" t="s">
        <v>117</v>
      </c>
      <c r="B12" s="31" t="s">
        <v>122</v>
      </c>
      <c r="C12" s="130" t="s">
        <v>214</v>
      </c>
      <c r="D12" s="65">
        <v>185</v>
      </c>
      <c r="E12" s="65">
        <v>30289</v>
      </c>
      <c r="F12" s="65"/>
    </row>
    <row r="13" spans="1:6" ht="102" customHeight="1">
      <c r="A13" s="30" t="s">
        <v>119</v>
      </c>
      <c r="B13" s="37" t="s">
        <v>123</v>
      </c>
      <c r="C13" s="40" t="s">
        <v>212</v>
      </c>
      <c r="D13" s="81">
        <v>32</v>
      </c>
      <c r="E13" s="81">
        <v>1792</v>
      </c>
      <c r="F13" s="60"/>
    </row>
    <row r="14" spans="1:6" ht="15.75" customHeight="1">
      <c r="A14" s="30" t="s">
        <v>127</v>
      </c>
      <c r="B14" s="37" t="s">
        <v>124</v>
      </c>
      <c r="C14" s="40"/>
      <c r="D14" s="35">
        <v>6</v>
      </c>
      <c r="E14" s="35">
        <v>599</v>
      </c>
      <c r="F14" s="35">
        <v>599</v>
      </c>
    </row>
    <row r="15" spans="1:6" ht="15.75" customHeight="1">
      <c r="A15" s="30" t="s">
        <v>79</v>
      </c>
      <c r="B15" s="37" t="s">
        <v>125</v>
      </c>
      <c r="C15" s="33"/>
      <c r="D15" s="35">
        <v>5</v>
      </c>
      <c r="E15" s="35">
        <v>1357</v>
      </c>
      <c r="F15" s="35">
        <v>47</v>
      </c>
    </row>
    <row r="16" spans="1:6" ht="15.75" customHeight="1">
      <c r="A16" s="30" t="s">
        <v>80</v>
      </c>
      <c r="B16" s="31" t="s">
        <v>128</v>
      </c>
      <c r="C16" s="42"/>
      <c r="D16" s="83">
        <v>53</v>
      </c>
      <c r="E16" s="83">
        <v>2539</v>
      </c>
      <c r="F16" s="38"/>
    </row>
    <row r="17" spans="1:6" ht="15.75">
      <c r="A17" s="30" t="s">
        <v>131</v>
      </c>
      <c r="B17" s="36" t="s">
        <v>129</v>
      </c>
      <c r="C17" s="34"/>
      <c r="D17" s="56">
        <v>5</v>
      </c>
      <c r="E17" s="48">
        <v>1936</v>
      </c>
      <c r="F17" s="35"/>
    </row>
    <row r="18" spans="1:6" ht="63" customHeight="1">
      <c r="A18" s="30" t="s">
        <v>82</v>
      </c>
      <c r="B18" s="37" t="s">
        <v>126</v>
      </c>
      <c r="C18" s="186" t="s">
        <v>208</v>
      </c>
      <c r="D18" s="88">
        <v>118</v>
      </c>
      <c r="E18" s="88">
        <v>7075</v>
      </c>
      <c r="F18" s="88">
        <v>4000</v>
      </c>
    </row>
    <row r="19" spans="1:6" ht="100.5" customHeight="1">
      <c r="A19" s="30" t="s">
        <v>83</v>
      </c>
      <c r="B19" s="37" t="s">
        <v>130</v>
      </c>
      <c r="C19" s="40" t="s">
        <v>206</v>
      </c>
      <c r="D19" s="65">
        <v>417</v>
      </c>
      <c r="E19" s="65">
        <v>14600</v>
      </c>
      <c r="F19" s="65">
        <v>14600</v>
      </c>
    </row>
    <row r="20" spans="1:6" ht="15.75">
      <c r="A20" s="30" t="s">
        <v>84</v>
      </c>
      <c r="B20" s="37" t="s">
        <v>132</v>
      </c>
      <c r="C20" s="33"/>
      <c r="D20" s="65">
        <v>70</v>
      </c>
      <c r="E20" s="65">
        <v>3525</v>
      </c>
      <c r="F20" s="65">
        <v>70</v>
      </c>
    </row>
    <row r="21" spans="1:6" ht="15.75">
      <c r="A21" s="30" t="s">
        <v>85</v>
      </c>
      <c r="B21" s="37" t="s">
        <v>133</v>
      </c>
      <c r="C21" s="40"/>
      <c r="D21" s="38">
        <v>10</v>
      </c>
      <c r="E21" s="35">
        <v>2516</v>
      </c>
      <c r="F21" s="35">
        <v>2000</v>
      </c>
    </row>
    <row r="22" spans="1:6" ht="16.5">
      <c r="A22" s="30" t="s">
        <v>197</v>
      </c>
      <c r="B22" s="37" t="s">
        <v>134</v>
      </c>
      <c r="C22" s="40"/>
      <c r="D22" s="59">
        <v>63</v>
      </c>
      <c r="E22" s="59">
        <v>2080</v>
      </c>
      <c r="F22" s="59">
        <v>268</v>
      </c>
    </row>
  </sheetData>
  <sheetProtection/>
  <mergeCells count="9">
    <mergeCell ref="A7:C7"/>
    <mergeCell ref="A1:F1"/>
    <mergeCell ref="A2:F2"/>
    <mergeCell ref="A5:A6"/>
    <mergeCell ref="B5:B6"/>
    <mergeCell ref="C5:C6"/>
    <mergeCell ref="D5:E5"/>
    <mergeCell ref="F5:F6"/>
    <mergeCell ref="A3:F3"/>
  </mergeCells>
  <printOptions/>
  <pageMargins left="0.458661417" right="0.31496062992126" top="0.248031496" bottom="0.248031496" header="0.31496062992126" footer="0.31496062992126"/>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J18"/>
  <sheetViews>
    <sheetView zoomScale="90" zoomScaleNormal="90" zoomScalePageLayoutView="0" workbookViewId="0" topLeftCell="A1">
      <selection activeCell="A1" sqref="A1:I1"/>
    </sheetView>
  </sheetViews>
  <sheetFormatPr defaultColWidth="8.8515625" defaultRowHeight="12.75"/>
  <cols>
    <col min="1" max="1" width="25.140625" style="2" customWidth="1"/>
    <col min="2" max="2" width="14.140625" style="2" customWidth="1"/>
    <col min="3" max="3" width="10.7109375" style="2" customWidth="1"/>
    <col min="4" max="5" width="12.140625" style="2" customWidth="1"/>
    <col min="6" max="6" width="10.8515625" style="2" customWidth="1"/>
    <col min="7" max="7" width="20.7109375" style="2" customWidth="1"/>
    <col min="8" max="8" width="12.421875" style="2" customWidth="1"/>
    <col min="9" max="9" width="19.00390625" style="2" customWidth="1"/>
    <col min="10" max="10" width="16.28125" style="2" customWidth="1"/>
    <col min="11" max="11" width="3.57421875" style="2" customWidth="1"/>
    <col min="12" max="16384" width="8.8515625" style="2" customWidth="1"/>
  </cols>
  <sheetData>
    <row r="1" spans="1:10" ht="45.75" customHeight="1">
      <c r="A1" s="204" t="s">
        <v>248</v>
      </c>
      <c r="B1" s="204"/>
      <c r="C1" s="204"/>
      <c r="D1" s="204"/>
      <c r="E1" s="204"/>
      <c r="F1" s="204"/>
      <c r="G1" s="204"/>
      <c r="H1" s="204"/>
      <c r="I1" s="204"/>
      <c r="J1" s="17"/>
    </row>
    <row r="2" spans="1:10" ht="15.75">
      <c r="A2" s="61"/>
      <c r="B2" s="61"/>
      <c r="C2" s="61"/>
      <c r="D2" s="61"/>
      <c r="E2" s="61"/>
      <c r="F2" s="61"/>
      <c r="G2" s="61"/>
      <c r="H2" s="61"/>
      <c r="I2" s="61" t="s">
        <v>6</v>
      </c>
      <c r="J2" s="19"/>
    </row>
    <row r="3" spans="1:9" ht="29.25" customHeight="1">
      <c r="A3" s="223"/>
      <c r="B3" s="228" t="s">
        <v>231</v>
      </c>
      <c r="C3" s="231" t="s">
        <v>232</v>
      </c>
      <c r="D3" s="232"/>
      <c r="E3" s="232"/>
      <c r="F3" s="232"/>
      <c r="G3" s="232"/>
      <c r="H3" s="232"/>
      <c r="I3" s="233"/>
    </row>
    <row r="4" spans="1:9" ht="39" customHeight="1">
      <c r="A4" s="224"/>
      <c r="B4" s="229"/>
      <c r="C4" s="228" t="s">
        <v>3</v>
      </c>
      <c r="D4" s="226" t="s">
        <v>0</v>
      </c>
      <c r="E4" s="227"/>
      <c r="F4" s="226" t="s">
        <v>204</v>
      </c>
      <c r="G4" s="227"/>
      <c r="H4" s="234" t="s">
        <v>25</v>
      </c>
      <c r="I4" s="235"/>
    </row>
    <row r="5" spans="1:9" ht="73.5" customHeight="1">
      <c r="A5" s="225"/>
      <c r="B5" s="230"/>
      <c r="C5" s="230"/>
      <c r="D5" s="89" t="s">
        <v>1</v>
      </c>
      <c r="E5" s="89" t="s">
        <v>2</v>
      </c>
      <c r="F5" s="89" t="s">
        <v>8</v>
      </c>
      <c r="G5" s="89" t="s">
        <v>24</v>
      </c>
      <c r="H5" s="90" t="s">
        <v>65</v>
      </c>
      <c r="I5" s="90" t="s">
        <v>7</v>
      </c>
    </row>
    <row r="6" spans="1:9" ht="15.75">
      <c r="A6" s="89" t="s">
        <v>4</v>
      </c>
      <c r="B6" s="62">
        <v>-1</v>
      </c>
      <c r="C6" s="62">
        <v>-2</v>
      </c>
      <c r="D6" s="62">
        <v>-3</v>
      </c>
      <c r="E6" s="62">
        <v>-4</v>
      </c>
      <c r="F6" s="62">
        <v>-5</v>
      </c>
      <c r="G6" s="62">
        <v>-6</v>
      </c>
      <c r="H6" s="62">
        <v>-7</v>
      </c>
      <c r="I6" s="62">
        <v>-8</v>
      </c>
    </row>
    <row r="7" spans="1:9" ht="26.25" customHeight="1">
      <c r="A7" s="117" t="s">
        <v>57</v>
      </c>
      <c r="B7" s="118">
        <f>SUM(B8:B18)</f>
        <v>879</v>
      </c>
      <c r="C7" s="118">
        <f aca="true" t="shared" si="0" ref="C7:I7">SUM(C8:C18)</f>
        <v>5455</v>
      </c>
      <c r="D7" s="118">
        <f t="shared" si="0"/>
        <v>4013</v>
      </c>
      <c r="E7" s="118">
        <f t="shared" si="0"/>
        <v>1442</v>
      </c>
      <c r="F7" s="118">
        <f t="shared" si="0"/>
        <v>404</v>
      </c>
      <c r="G7" s="118">
        <f t="shared" si="0"/>
        <v>5022</v>
      </c>
      <c r="H7" s="118">
        <f t="shared" si="0"/>
        <v>307</v>
      </c>
      <c r="I7" s="118">
        <f t="shared" si="0"/>
        <v>4945</v>
      </c>
    </row>
    <row r="8" spans="1:9" ht="15.75">
      <c r="A8" s="119" t="s">
        <v>170</v>
      </c>
      <c r="B8" s="93">
        <v>58</v>
      </c>
      <c r="C8" s="120">
        <v>392</v>
      </c>
      <c r="D8" s="94">
        <v>314</v>
      </c>
      <c r="E8" s="94">
        <v>78</v>
      </c>
      <c r="F8" s="95">
        <v>22</v>
      </c>
      <c r="G8" s="95">
        <v>370</v>
      </c>
      <c r="H8" s="93">
        <v>7</v>
      </c>
      <c r="I8" s="93">
        <v>362</v>
      </c>
    </row>
    <row r="9" spans="1:9" ht="15.75">
      <c r="A9" s="119" t="s">
        <v>171</v>
      </c>
      <c r="B9" s="96">
        <v>63</v>
      </c>
      <c r="C9" s="91">
        <v>385</v>
      </c>
      <c r="D9" s="91">
        <v>286</v>
      </c>
      <c r="E9" s="91">
        <v>99</v>
      </c>
      <c r="F9" s="96">
        <v>41</v>
      </c>
      <c r="G9" s="96">
        <v>334</v>
      </c>
      <c r="H9" s="96">
        <v>16</v>
      </c>
      <c r="I9" s="96">
        <v>381</v>
      </c>
    </row>
    <row r="10" spans="1:9" ht="15.75">
      <c r="A10" s="119" t="s">
        <v>172</v>
      </c>
      <c r="B10" s="91">
        <v>100</v>
      </c>
      <c r="C10" s="91">
        <v>608</v>
      </c>
      <c r="D10" s="98">
        <v>471</v>
      </c>
      <c r="E10" s="98">
        <v>137</v>
      </c>
      <c r="F10" s="98">
        <v>49</v>
      </c>
      <c r="G10" s="99">
        <v>559</v>
      </c>
      <c r="H10" s="99">
        <v>6</v>
      </c>
      <c r="I10" s="99">
        <v>539</v>
      </c>
    </row>
    <row r="11" spans="1:9" ht="15.75">
      <c r="A11" s="119" t="s">
        <v>173</v>
      </c>
      <c r="B11" s="121">
        <v>52</v>
      </c>
      <c r="C11" s="121">
        <v>288</v>
      </c>
      <c r="D11" s="121">
        <v>177</v>
      </c>
      <c r="E11" s="121">
        <v>111</v>
      </c>
      <c r="F11" s="121">
        <v>25</v>
      </c>
      <c r="G11" s="121">
        <v>262</v>
      </c>
      <c r="H11" s="121">
        <v>5</v>
      </c>
      <c r="I11" s="121">
        <v>288</v>
      </c>
    </row>
    <row r="12" spans="1:9" ht="15.75">
      <c r="A12" s="119" t="s">
        <v>174</v>
      </c>
      <c r="B12" s="7">
        <v>142</v>
      </c>
      <c r="C12" s="7">
        <v>800</v>
      </c>
      <c r="D12" s="7">
        <v>594</v>
      </c>
      <c r="E12" s="97">
        <v>206</v>
      </c>
      <c r="F12" s="97">
        <v>18</v>
      </c>
      <c r="G12" s="97">
        <v>784</v>
      </c>
      <c r="H12" s="97">
        <v>0</v>
      </c>
      <c r="I12" s="97">
        <v>585</v>
      </c>
    </row>
    <row r="13" spans="1:9" ht="15.75">
      <c r="A13" s="119" t="s">
        <v>175</v>
      </c>
      <c r="B13" s="7">
        <v>88</v>
      </c>
      <c r="C13" s="7">
        <v>471</v>
      </c>
      <c r="D13" s="7">
        <v>340</v>
      </c>
      <c r="E13" s="7">
        <v>131</v>
      </c>
      <c r="F13" s="7">
        <v>36</v>
      </c>
      <c r="G13" s="7">
        <v>415</v>
      </c>
      <c r="H13" s="7">
        <v>0</v>
      </c>
      <c r="I13" s="7">
        <v>432</v>
      </c>
    </row>
    <row r="14" spans="1:9" ht="15.75">
      <c r="A14" s="119" t="s">
        <v>176</v>
      </c>
      <c r="B14" s="7">
        <v>67</v>
      </c>
      <c r="C14" s="7">
        <v>427</v>
      </c>
      <c r="D14" s="7">
        <v>306</v>
      </c>
      <c r="E14" s="97">
        <v>121</v>
      </c>
      <c r="F14" s="97">
        <v>25</v>
      </c>
      <c r="G14" s="97">
        <v>402</v>
      </c>
      <c r="H14" s="97">
        <v>11</v>
      </c>
      <c r="I14" s="97">
        <v>360</v>
      </c>
    </row>
    <row r="15" spans="1:9" ht="15.75">
      <c r="A15" s="119" t="s">
        <v>177</v>
      </c>
      <c r="B15" s="122">
        <v>60</v>
      </c>
      <c r="C15" s="122">
        <v>413</v>
      </c>
      <c r="D15" s="122">
        <v>300</v>
      </c>
      <c r="E15" s="122">
        <v>113</v>
      </c>
      <c r="F15" s="122">
        <v>56</v>
      </c>
      <c r="G15" s="122">
        <v>357</v>
      </c>
      <c r="H15" s="122">
        <v>92</v>
      </c>
      <c r="I15" s="122">
        <v>398</v>
      </c>
    </row>
    <row r="16" spans="1:9" ht="15.75">
      <c r="A16" s="92" t="s">
        <v>178</v>
      </c>
      <c r="B16" s="7">
        <v>77</v>
      </c>
      <c r="C16" s="7">
        <v>551</v>
      </c>
      <c r="D16" s="7">
        <v>405</v>
      </c>
      <c r="E16" s="7">
        <v>146</v>
      </c>
      <c r="F16" s="7">
        <v>15</v>
      </c>
      <c r="G16" s="7">
        <v>536</v>
      </c>
      <c r="H16" s="7">
        <v>170</v>
      </c>
      <c r="I16" s="7">
        <v>551</v>
      </c>
    </row>
    <row r="17" spans="1:9" ht="15.75">
      <c r="A17" s="92" t="s">
        <v>179</v>
      </c>
      <c r="B17" s="91">
        <v>76</v>
      </c>
      <c r="C17" s="91">
        <v>561</v>
      </c>
      <c r="D17" s="91">
        <v>453</v>
      </c>
      <c r="E17" s="91">
        <v>108</v>
      </c>
      <c r="F17" s="91">
        <v>48</v>
      </c>
      <c r="G17" s="91">
        <v>513</v>
      </c>
      <c r="H17" s="91">
        <v>0</v>
      </c>
      <c r="I17" s="91">
        <v>497</v>
      </c>
    </row>
    <row r="18" spans="1:9" ht="15.75">
      <c r="A18" s="92" t="s">
        <v>180</v>
      </c>
      <c r="B18" s="93">
        <v>96</v>
      </c>
      <c r="C18" s="120">
        <v>559</v>
      </c>
      <c r="D18" s="94">
        <v>367</v>
      </c>
      <c r="E18" s="94">
        <v>192</v>
      </c>
      <c r="F18" s="95">
        <v>69</v>
      </c>
      <c r="G18" s="95">
        <v>490</v>
      </c>
      <c r="H18" s="93">
        <v>0</v>
      </c>
      <c r="I18" s="93">
        <v>552</v>
      </c>
    </row>
  </sheetData>
  <sheetProtection/>
  <mergeCells count="8">
    <mergeCell ref="A1:I1"/>
    <mergeCell ref="A3:A5"/>
    <mergeCell ref="D4:E4"/>
    <mergeCell ref="B3:B5"/>
    <mergeCell ref="C3:I3"/>
    <mergeCell ref="C4:C5"/>
    <mergeCell ref="F4:G4"/>
    <mergeCell ref="H4:I4"/>
  </mergeCells>
  <printOptions/>
  <pageMargins left="0.73" right="0.1968503937007874" top="0.1968503937007874" bottom="0.1968503937007874" header="0.5118110236220472" footer="0.5118110236220472"/>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L21"/>
  <sheetViews>
    <sheetView tabSelected="1" zoomScale="90" zoomScaleNormal="90" zoomScalePageLayoutView="0" workbookViewId="0" topLeftCell="A1">
      <selection activeCell="A1" sqref="A1:L1"/>
    </sheetView>
  </sheetViews>
  <sheetFormatPr defaultColWidth="8.8515625" defaultRowHeight="12.75"/>
  <cols>
    <col min="1" max="1" width="18.140625" style="1" customWidth="1"/>
    <col min="2" max="2" width="11.7109375" style="1" customWidth="1"/>
    <col min="3" max="3" width="12.57421875" style="1" customWidth="1"/>
    <col min="4" max="4" width="12.28125" style="1" customWidth="1"/>
    <col min="5" max="5" width="11.28125" style="1" customWidth="1"/>
    <col min="6" max="6" width="11.8515625" style="1" customWidth="1"/>
    <col min="7" max="7" width="9.8515625" style="1" customWidth="1"/>
    <col min="8" max="8" width="10.7109375" style="1" customWidth="1"/>
    <col min="9" max="9" width="12.140625" style="1" customWidth="1"/>
    <col min="10" max="10" width="12.00390625" style="1" customWidth="1"/>
    <col min="11" max="16384" width="8.8515625" style="1" customWidth="1"/>
  </cols>
  <sheetData>
    <row r="1" spans="1:12" ht="54.75" customHeight="1">
      <c r="A1" s="237" t="s">
        <v>249</v>
      </c>
      <c r="B1" s="237"/>
      <c r="C1" s="237"/>
      <c r="D1" s="237"/>
      <c r="E1" s="237"/>
      <c r="F1" s="237"/>
      <c r="G1" s="237"/>
      <c r="H1" s="237"/>
      <c r="I1" s="237"/>
      <c r="J1" s="237"/>
      <c r="K1" s="237"/>
      <c r="L1" s="237"/>
    </row>
    <row r="2" spans="3:10" ht="25.5" customHeight="1">
      <c r="C2" s="20"/>
      <c r="D2" s="20"/>
      <c r="E2" s="20"/>
      <c r="F2" s="20"/>
      <c r="G2" s="20"/>
      <c r="H2" s="20"/>
      <c r="J2" s="18" t="s">
        <v>11</v>
      </c>
    </row>
    <row r="3" spans="1:12" ht="33" customHeight="1">
      <c r="A3" s="238"/>
      <c r="B3" s="239" t="s">
        <v>228</v>
      </c>
      <c r="C3" s="239" t="s">
        <v>229</v>
      </c>
      <c r="D3" s="239"/>
      <c r="E3" s="239"/>
      <c r="F3" s="239"/>
      <c r="G3" s="239"/>
      <c r="H3" s="239"/>
      <c r="I3" s="239" t="s">
        <v>230</v>
      </c>
      <c r="J3" s="240"/>
      <c r="K3" s="239" t="s">
        <v>66</v>
      </c>
      <c r="L3" s="239"/>
    </row>
    <row r="4" spans="1:12" ht="27" customHeight="1">
      <c r="A4" s="238"/>
      <c r="B4" s="239"/>
      <c r="C4" s="239" t="s">
        <v>9</v>
      </c>
      <c r="D4" s="239" t="s">
        <v>10</v>
      </c>
      <c r="E4" s="239"/>
      <c r="F4" s="239"/>
      <c r="G4" s="239"/>
      <c r="H4" s="239" t="s">
        <v>26</v>
      </c>
      <c r="I4" s="240"/>
      <c r="J4" s="240"/>
      <c r="K4" s="239"/>
      <c r="L4" s="239"/>
    </row>
    <row r="5" spans="1:12" ht="30.75" customHeight="1">
      <c r="A5" s="238"/>
      <c r="B5" s="239"/>
      <c r="C5" s="239"/>
      <c r="D5" s="238" t="s">
        <v>3</v>
      </c>
      <c r="E5" s="238" t="s">
        <v>5</v>
      </c>
      <c r="F5" s="238"/>
      <c r="G5" s="238"/>
      <c r="H5" s="239"/>
      <c r="I5" s="240"/>
      <c r="J5" s="240"/>
      <c r="K5" s="239"/>
      <c r="L5" s="239"/>
    </row>
    <row r="6" spans="1:12" ht="103.5" customHeight="1">
      <c r="A6" s="238"/>
      <c r="B6" s="239"/>
      <c r="C6" s="239"/>
      <c r="D6" s="238"/>
      <c r="E6" s="100" t="s">
        <v>27</v>
      </c>
      <c r="F6" s="100" t="s">
        <v>28</v>
      </c>
      <c r="G6" s="100" t="s">
        <v>29</v>
      </c>
      <c r="H6" s="239"/>
      <c r="I6" s="100" t="s">
        <v>67</v>
      </c>
      <c r="J6" s="100" t="s">
        <v>73</v>
      </c>
      <c r="K6" s="100" t="s">
        <v>68</v>
      </c>
      <c r="L6" s="100" t="s">
        <v>182</v>
      </c>
    </row>
    <row r="7" spans="1:12" ht="15">
      <c r="A7" s="100" t="s">
        <v>4</v>
      </c>
      <c r="B7" s="101">
        <v>-1</v>
      </c>
      <c r="C7" s="101">
        <v>-2</v>
      </c>
      <c r="D7" s="101">
        <v>-3</v>
      </c>
      <c r="E7" s="101">
        <v>-4</v>
      </c>
      <c r="F7" s="101">
        <v>-5</v>
      </c>
      <c r="G7" s="101">
        <v>-6</v>
      </c>
      <c r="H7" s="101">
        <v>-7</v>
      </c>
      <c r="I7" s="102" t="s">
        <v>48</v>
      </c>
      <c r="J7" s="102" t="s">
        <v>49</v>
      </c>
      <c r="K7" s="103" t="s">
        <v>50</v>
      </c>
      <c r="L7" s="103" t="s">
        <v>51</v>
      </c>
    </row>
    <row r="8" spans="1:12" ht="28.5">
      <c r="A8" s="104" t="s">
        <v>57</v>
      </c>
      <c r="B8" s="105">
        <f>SUM(B9:B19)</f>
        <v>1221</v>
      </c>
      <c r="C8" s="105">
        <f aca="true" t="shared" si="0" ref="C8:L8">SUM(C9:C19)</f>
        <v>1041</v>
      </c>
      <c r="D8" s="105">
        <f t="shared" si="0"/>
        <v>126</v>
      </c>
      <c r="E8" s="105">
        <f t="shared" si="0"/>
        <v>47</v>
      </c>
      <c r="F8" s="105">
        <f t="shared" si="0"/>
        <v>50</v>
      </c>
      <c r="G8" s="105">
        <f t="shared" si="0"/>
        <v>29</v>
      </c>
      <c r="H8" s="105">
        <f t="shared" si="0"/>
        <v>54</v>
      </c>
      <c r="I8" s="106">
        <f t="shared" si="0"/>
        <v>821053000</v>
      </c>
      <c r="J8" s="106">
        <f t="shared" si="0"/>
        <v>185200000</v>
      </c>
      <c r="K8" s="105">
        <f t="shared" si="0"/>
        <v>113</v>
      </c>
      <c r="L8" s="105">
        <f t="shared" si="0"/>
        <v>40</v>
      </c>
    </row>
    <row r="9" spans="1:12" ht="15">
      <c r="A9" s="63" t="s">
        <v>170</v>
      </c>
      <c r="B9" s="107">
        <f>C9+D9+H9</f>
        <v>183</v>
      </c>
      <c r="C9" s="108">
        <v>118</v>
      </c>
      <c r="D9" s="107">
        <f>E9+F9+G9</f>
        <v>45</v>
      </c>
      <c r="E9" s="108">
        <v>24</v>
      </c>
      <c r="F9" s="108">
        <v>16</v>
      </c>
      <c r="G9" s="108">
        <v>5</v>
      </c>
      <c r="H9" s="108">
        <v>20</v>
      </c>
      <c r="I9" s="109">
        <v>196000000</v>
      </c>
      <c r="J9" s="109">
        <v>24650000</v>
      </c>
      <c r="K9" s="110">
        <v>12</v>
      </c>
      <c r="L9" s="110">
        <v>2</v>
      </c>
    </row>
    <row r="10" spans="1:12" ht="15">
      <c r="A10" s="63" t="s">
        <v>171</v>
      </c>
      <c r="B10" s="107">
        <f aca="true" t="shared" si="1" ref="B10:B19">C10+D10+H10</f>
        <v>95</v>
      </c>
      <c r="C10" s="108">
        <v>95</v>
      </c>
      <c r="D10" s="107">
        <f aca="true" t="shared" si="2" ref="D10:D19">E10+F10+G10</f>
        <v>0</v>
      </c>
      <c r="E10" s="108">
        <v>0</v>
      </c>
      <c r="F10" s="108">
        <v>0</v>
      </c>
      <c r="G10" s="108">
        <v>0</v>
      </c>
      <c r="H10" s="108">
        <v>0</v>
      </c>
      <c r="I10" s="109">
        <v>54900000</v>
      </c>
      <c r="J10" s="109">
        <v>19000000</v>
      </c>
      <c r="K10" s="110">
        <v>9</v>
      </c>
      <c r="L10" s="110">
        <v>2</v>
      </c>
    </row>
    <row r="11" spans="1:12" ht="22.5" customHeight="1">
      <c r="A11" s="63" t="s">
        <v>172</v>
      </c>
      <c r="B11" s="107">
        <f t="shared" si="1"/>
        <v>100</v>
      </c>
      <c r="C11" s="108">
        <v>77</v>
      </c>
      <c r="D11" s="107">
        <f t="shared" si="2"/>
        <v>14</v>
      </c>
      <c r="E11" s="108">
        <v>3</v>
      </c>
      <c r="F11" s="108">
        <v>3</v>
      </c>
      <c r="G11" s="108">
        <v>8</v>
      </c>
      <c r="H11" s="108">
        <v>9</v>
      </c>
      <c r="I11" s="109">
        <v>40350000</v>
      </c>
      <c r="J11" s="109">
        <v>12550000</v>
      </c>
      <c r="K11" s="110">
        <v>11</v>
      </c>
      <c r="L11" s="110">
        <v>2</v>
      </c>
    </row>
    <row r="12" spans="1:12" ht="15">
      <c r="A12" s="63" t="s">
        <v>173</v>
      </c>
      <c r="B12" s="107">
        <f t="shared" si="1"/>
        <v>93</v>
      </c>
      <c r="C12" s="108">
        <v>76</v>
      </c>
      <c r="D12" s="107">
        <f t="shared" si="2"/>
        <v>14</v>
      </c>
      <c r="E12" s="108">
        <v>2</v>
      </c>
      <c r="F12" s="108">
        <v>12</v>
      </c>
      <c r="G12" s="108">
        <v>0</v>
      </c>
      <c r="H12" s="108">
        <v>3</v>
      </c>
      <c r="I12" s="109">
        <v>25200000</v>
      </c>
      <c r="J12" s="109">
        <v>10600000</v>
      </c>
      <c r="K12" s="110">
        <v>2</v>
      </c>
      <c r="L12" s="110">
        <v>5</v>
      </c>
    </row>
    <row r="13" spans="1:12" ht="15">
      <c r="A13" s="63" t="s">
        <v>174</v>
      </c>
      <c r="B13" s="107">
        <f t="shared" si="1"/>
        <v>178</v>
      </c>
      <c r="C13" s="108">
        <v>167</v>
      </c>
      <c r="D13" s="107">
        <f t="shared" si="2"/>
        <v>11</v>
      </c>
      <c r="E13" s="108">
        <v>4</v>
      </c>
      <c r="F13" s="108">
        <v>5</v>
      </c>
      <c r="G13" s="108">
        <v>2</v>
      </c>
      <c r="H13" s="108">
        <v>0</v>
      </c>
      <c r="I13" s="109">
        <v>232300000</v>
      </c>
      <c r="J13" s="109">
        <v>33400000</v>
      </c>
      <c r="K13" s="111">
        <v>16</v>
      </c>
      <c r="L13" s="111">
        <v>2</v>
      </c>
    </row>
    <row r="14" spans="1:12" ht="15">
      <c r="A14" s="63" t="s">
        <v>175</v>
      </c>
      <c r="B14" s="107">
        <f t="shared" si="1"/>
        <v>91</v>
      </c>
      <c r="C14" s="108">
        <v>81</v>
      </c>
      <c r="D14" s="107">
        <f t="shared" si="2"/>
        <v>6</v>
      </c>
      <c r="E14" s="108">
        <v>1</v>
      </c>
      <c r="F14" s="108">
        <v>5</v>
      </c>
      <c r="G14" s="108">
        <v>0</v>
      </c>
      <c r="H14" s="108">
        <v>4</v>
      </c>
      <c r="I14" s="109">
        <v>49903000</v>
      </c>
      <c r="J14" s="109">
        <v>12900000</v>
      </c>
      <c r="K14" s="111">
        <v>16</v>
      </c>
      <c r="L14" s="111">
        <v>2</v>
      </c>
    </row>
    <row r="15" spans="1:12" ht="15">
      <c r="A15" s="63" t="s">
        <v>176</v>
      </c>
      <c r="B15" s="107">
        <f t="shared" si="1"/>
        <v>48</v>
      </c>
      <c r="C15" s="108">
        <v>42</v>
      </c>
      <c r="D15" s="107">
        <f t="shared" si="2"/>
        <v>6</v>
      </c>
      <c r="E15" s="108">
        <v>4</v>
      </c>
      <c r="F15" s="108">
        <v>1</v>
      </c>
      <c r="G15" s="108">
        <v>1</v>
      </c>
      <c r="H15" s="108">
        <v>0</v>
      </c>
      <c r="I15" s="109">
        <v>43800000</v>
      </c>
      <c r="J15" s="109">
        <v>8400000</v>
      </c>
      <c r="K15" s="111">
        <v>9</v>
      </c>
      <c r="L15" s="111">
        <v>5</v>
      </c>
    </row>
    <row r="16" spans="1:12" ht="15">
      <c r="A16" s="63" t="s">
        <v>177</v>
      </c>
      <c r="B16" s="107">
        <f t="shared" si="1"/>
        <v>79</v>
      </c>
      <c r="C16" s="108">
        <v>76</v>
      </c>
      <c r="D16" s="107">
        <f t="shared" si="2"/>
        <v>2</v>
      </c>
      <c r="E16" s="108">
        <v>2</v>
      </c>
      <c r="F16" s="108">
        <v>0</v>
      </c>
      <c r="G16" s="108">
        <v>0</v>
      </c>
      <c r="H16" s="108">
        <v>1</v>
      </c>
      <c r="I16" s="109">
        <v>44900000</v>
      </c>
      <c r="J16" s="109">
        <v>15350000</v>
      </c>
      <c r="K16" s="111">
        <v>10</v>
      </c>
      <c r="L16" s="111">
        <v>3</v>
      </c>
    </row>
    <row r="17" spans="1:12" ht="15">
      <c r="A17" s="64" t="s">
        <v>178</v>
      </c>
      <c r="B17" s="107">
        <f t="shared" si="1"/>
        <v>114</v>
      </c>
      <c r="C17" s="108">
        <v>100</v>
      </c>
      <c r="D17" s="107">
        <f t="shared" si="2"/>
        <v>5</v>
      </c>
      <c r="E17" s="108">
        <v>1</v>
      </c>
      <c r="F17" s="108">
        <v>1</v>
      </c>
      <c r="G17" s="108">
        <v>3</v>
      </c>
      <c r="H17" s="108">
        <v>9</v>
      </c>
      <c r="I17" s="109">
        <v>45350000</v>
      </c>
      <c r="J17" s="109">
        <v>15050000</v>
      </c>
      <c r="K17" s="110">
        <v>12</v>
      </c>
      <c r="L17" s="110">
        <v>3</v>
      </c>
    </row>
    <row r="18" spans="1:12" ht="15">
      <c r="A18" s="64" t="s">
        <v>179</v>
      </c>
      <c r="B18" s="107">
        <f t="shared" si="1"/>
        <v>147</v>
      </c>
      <c r="C18" s="108">
        <v>122</v>
      </c>
      <c r="D18" s="107">
        <f t="shared" si="2"/>
        <v>17</v>
      </c>
      <c r="E18" s="108">
        <v>3</v>
      </c>
      <c r="F18" s="108">
        <v>6</v>
      </c>
      <c r="G18" s="108">
        <v>8</v>
      </c>
      <c r="H18" s="108">
        <v>8</v>
      </c>
      <c r="I18" s="109">
        <v>23150000</v>
      </c>
      <c r="J18" s="109">
        <v>15900000</v>
      </c>
      <c r="K18" s="110">
        <v>14</v>
      </c>
      <c r="L18" s="110">
        <v>3</v>
      </c>
    </row>
    <row r="19" spans="1:12" ht="15">
      <c r="A19" s="64" t="s">
        <v>180</v>
      </c>
      <c r="B19" s="107">
        <f t="shared" si="1"/>
        <v>93</v>
      </c>
      <c r="C19" s="108">
        <v>87</v>
      </c>
      <c r="D19" s="107">
        <f t="shared" si="2"/>
        <v>6</v>
      </c>
      <c r="E19" s="108">
        <v>3</v>
      </c>
      <c r="F19" s="108">
        <v>1</v>
      </c>
      <c r="G19" s="108">
        <v>2</v>
      </c>
      <c r="H19" s="108">
        <v>0</v>
      </c>
      <c r="I19" s="109">
        <v>65200000</v>
      </c>
      <c r="J19" s="109">
        <v>17400000</v>
      </c>
      <c r="K19" s="110">
        <v>2</v>
      </c>
      <c r="L19" s="110">
        <v>11</v>
      </c>
    </row>
    <row r="20" spans="1:12" ht="15">
      <c r="A20" s="112"/>
      <c r="B20" s="113"/>
      <c r="C20" s="114"/>
      <c r="D20" s="113"/>
      <c r="E20" s="114"/>
      <c r="F20" s="114"/>
      <c r="G20" s="114"/>
      <c r="H20" s="114"/>
      <c r="I20" s="115"/>
      <c r="J20" s="115"/>
      <c r="K20" s="116"/>
      <c r="L20" s="116"/>
    </row>
    <row r="21" spans="1:12" ht="36" customHeight="1">
      <c r="A21" s="236" t="s">
        <v>183</v>
      </c>
      <c r="B21" s="236"/>
      <c r="C21" s="236"/>
      <c r="D21" s="236"/>
      <c r="E21" s="236"/>
      <c r="F21" s="236"/>
      <c r="G21" s="236"/>
      <c r="H21" s="236"/>
      <c r="I21" s="236"/>
      <c r="J21" s="236"/>
      <c r="K21" s="236"/>
      <c r="L21" s="236"/>
    </row>
  </sheetData>
  <sheetProtection/>
  <mergeCells count="12">
    <mergeCell ref="A21:L21"/>
    <mergeCell ref="A1:L1"/>
    <mergeCell ref="A3:A6"/>
    <mergeCell ref="B3:B6"/>
    <mergeCell ref="C3:H3"/>
    <mergeCell ref="D4:G4"/>
    <mergeCell ref="H4:H6"/>
    <mergeCell ref="D5:D6"/>
    <mergeCell ref="E5:G5"/>
    <mergeCell ref="I3:J5"/>
    <mergeCell ref="C4:C6"/>
    <mergeCell ref="K3:L5"/>
  </mergeCells>
  <printOptions/>
  <pageMargins left="0.56" right="0.1968503937007874" top="0.1968503937007874" bottom="0.1968503937007874"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Anh</dc:creator>
  <cp:keywords/>
  <dc:description/>
  <cp:lastModifiedBy>TUANH</cp:lastModifiedBy>
  <cp:lastPrinted>2022-06-27T09:36:36Z</cp:lastPrinted>
  <dcterms:created xsi:type="dcterms:W3CDTF">2013-12-25T01:59:06Z</dcterms:created>
  <dcterms:modified xsi:type="dcterms:W3CDTF">2022-06-28T01:12:22Z</dcterms:modified>
  <cp:category/>
  <cp:version/>
  <cp:contentType/>
  <cp:contentStatus/>
</cp:coreProperties>
</file>